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drawings/drawing7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owe.AUTH\Google Drive\Members Download\Forms\Training\"/>
    </mc:Choice>
  </mc:AlternateContent>
  <bookViews>
    <workbookView xWindow="0" yWindow="0" windowWidth="20490" windowHeight="6930" tabRatio="481" firstSheet="1" activeTab="1"/>
  </bookViews>
  <sheets>
    <sheet name="Data" sheetId="8" state="hidden" r:id="rId1"/>
    <sheet name="XBFA" sheetId="26" r:id="rId2"/>
    <sheet name="NHQ Master" sheetId="27" r:id="rId3"/>
    <sheet name="State Master" sheetId="28" r:id="rId4"/>
    <sheet name="XRFA-a-1" sheetId="29" r:id="rId5"/>
    <sheet name="XRFA-a-2" sheetId="30" r:id="rId6"/>
    <sheet name="XRFA-b" sheetId="31" r:id="rId7"/>
    <sheet name="XRFA-c" sheetId="32" r:id="rId8"/>
    <sheet name="Master" sheetId="13" state="hidden" r:id="rId9"/>
  </sheets>
  <definedNames>
    <definedName name="_xlnm._FilterDatabase" localSheetId="8" hidden="1">Master!$K$2:$M$57</definedName>
    <definedName name="Alor_Gajah">Master!$A$241:$A$248</definedName>
    <definedName name="Barat_Daya">Master!$A$502:$A$528</definedName>
    <definedName name="Batu_Pahat">Master!$A$3:$A$25</definedName>
    <definedName name="Besut">Master!$A$893:$A$904</definedName>
    <definedName name="Card">Data!$A$26:$A$28</definedName>
    <definedName name="Category">Master!$N$3:$N$12</definedName>
    <definedName name="Cert">Master!$O$3:$O$4</definedName>
    <definedName name="Gender">Master!$P$3:$P$4</definedName>
    <definedName name="Hang_Tuah_Jaya">Master!$A$249:$A$260</definedName>
    <definedName name="Johor">Master!$K$3:$K$11</definedName>
    <definedName name="Johor_Bahru">Master!$A$26:$A$70</definedName>
    <definedName name="Johor_State_Headquarters">Master!$A$156:$A$157</definedName>
    <definedName name="Johor_Tengah">Master!$A$71:$A$84</definedName>
    <definedName name="Kedah">Master!$K$12:$K$15</definedName>
    <definedName name="Kedah_Selatan">Master!$A$158:$A$165</definedName>
    <definedName name="Kedah_State_Headquarters">Master!$A$201</definedName>
    <definedName name="Kedah_Tengah">Master!$A$166:$A$173</definedName>
    <definedName name="Kedah_Utara">Master!$A$174:$A$200</definedName>
    <definedName name="Kelantan">Master!$K$16:$K$21</definedName>
    <definedName name="Kelantan_Barat">Master!$A$202:$A$209</definedName>
    <definedName name="Kelantan_Selatan">Master!$A$210:$A$211</definedName>
    <definedName name="Kelantan_State_Headquarters">Master!$A$236:$A$239</definedName>
    <definedName name="Kelantan_Tengah">Master!$A$212:$A$214</definedName>
    <definedName name="Kelantan_Timur">Master!$A$215:$A$221</definedName>
    <definedName name="Kelantan_Utara">Master!$A$222:$A$235</definedName>
    <definedName name="Kemaman">Master!$A$885:$A$892</definedName>
    <definedName name="Kereta_Api">Master!$K$58</definedName>
    <definedName name="Kereta_Api_Region">Master!$A$941</definedName>
    <definedName name="Kluang">Master!$A$85:$A$88</definedName>
    <definedName name="Kota_Tinggi">Master!$A$89:$A$97</definedName>
    <definedName name="Kuala_Terengganu">Master!$A$856:$A$884</definedName>
    <definedName name="Melaka">Master!$K$22:$K$25</definedName>
    <definedName name="Melaka_State_Headquarters">Master!$A$286</definedName>
    <definedName name="Melaka_Tengah">Master!$A$256:$A$280</definedName>
    <definedName name="Muar">Master!$A$98:$A$113</definedName>
    <definedName name="Name_Tag">Data!$A$37:$A$38</definedName>
    <definedName name="National">Master!$K$26</definedName>
    <definedName name="National_Headquarters">Master!$A$287</definedName>
    <definedName name="Negeri_Sembilan">Master!$K$27:$K$29</definedName>
    <definedName name="Negeri_Sembilan_1">Master!$A$288:$A$305</definedName>
    <definedName name="Negeri_Sembilan_2">Master!$A$306:$A$311</definedName>
    <definedName name="New_Unit">Master!$A$313</definedName>
    <definedName name="New_Unit_Application">Master!$K$56</definedName>
    <definedName name="NS_State_Headquarters">Master!$A$312</definedName>
    <definedName name="Pahang">Master!$K$30:$K$32</definedName>
    <definedName name="Pahang_State_Headquarters">Master!$A$337</definedName>
    <definedName name="Pahang_Tengah">Master!$A$314:$A$318</definedName>
    <definedName name="Pahang_Timur">Master!$A$319:$A$336</definedName>
    <definedName name="Pantai_Selangor">Master!$A$613:$A$667</definedName>
    <definedName name="Penalty">Data!$A$34:$A$35</definedName>
    <definedName name="Perak">Master!$K$33:$K$36</definedName>
    <definedName name="Perak_Selatan">Master!$A$338:$A$370</definedName>
    <definedName name="Perak_State_Headquarters">Master!$A$500</definedName>
    <definedName name="Perak_Tengah">Master!$A$371:$A$477</definedName>
    <definedName name="Perak_Utara">Master!$A$478:$A$499</definedName>
    <definedName name="Perlis">Master!$K$57</definedName>
    <definedName name="Perlis_State_Headquarters">Master!$A$501</definedName>
    <definedName name="Pertama">Master!$O$3</definedName>
    <definedName name="Pontian">Master!$A$114:$A$124</definedName>
    <definedName name="PPinang_State_Headquarters">Master!$A$553:$A$556</definedName>
    <definedName name="_xlnm.Print_Area" localSheetId="2">'NHQ Master'!$A$1:$S$39</definedName>
    <definedName name="_xlnm.Print_Area" localSheetId="3">'State Master'!$A$1:$S$39</definedName>
    <definedName name="_xlnm.Print_Area" localSheetId="5">'XRFA-a-2'!$A$1:$AA$44</definedName>
    <definedName name="_xlnm.Print_Area" localSheetId="6">'XRFA-b'!$A$1:$AB$48</definedName>
    <definedName name="_xlnm.Print_Area" localSheetId="7">'XRFA-c'!$A$1:$AB$49</definedName>
    <definedName name="Pulau_Pinang">Master!$K$37:$K$40</definedName>
    <definedName name="Result">Master!$Q$3:$Q$5</definedName>
    <definedName name="Sabah">Master!$K$41:$K$42</definedName>
    <definedName name="Sabah_State_Headquarters">Master!$A$611</definedName>
    <definedName name="Sarawak">Master!$K$43:$K$44</definedName>
    <definedName name="Sarawak_State_Headquarters">Master!$A$612</definedName>
    <definedName name="Seberang_Prai">Master!$A$529:$A$552</definedName>
    <definedName name="Segamat">Master!$A$127:$A$155</definedName>
    <definedName name="Selangor">Master!$K$45:$K$54</definedName>
    <definedName name="Selangor_Barat">Master!$A$668:$A$682</definedName>
    <definedName name="Selangor_Selatan">Master!$A$683:$A$707</definedName>
    <definedName name="Selangor_State_Headquarters">Master!$A$854</definedName>
    <definedName name="Selangor_Tengah_Barat_Corps">Master!$A$708:$A$717</definedName>
    <definedName name="Selangor_Tengah_Selatan">Master!$A$718:$A$737</definedName>
    <definedName name="Selangor_Tengah_Utara">Master!$A$738:$A$783</definedName>
    <definedName name="Selangor_Timur">Master!$A$784:$A$808</definedName>
    <definedName name="Selangor_Utara">Master!$A$809:$A$843</definedName>
    <definedName name="Semula">Master!$O$4</definedName>
    <definedName name="Shah_Alam">Master!$A$844:$A$853</definedName>
    <definedName name="State">Master!$M$3:$M$19</definedName>
    <definedName name="Tengah">Master!$A$543:$A$545</definedName>
    <definedName name="Terengganu">Master!$K$59:$K$62</definedName>
    <definedName name="Terengganu_State_Headquarters">Master!$A$855</definedName>
    <definedName name="Timur">Master!$A$526:$A$542</definedName>
    <definedName name="Timur_Laut">Master!$A$557:$A$610</definedName>
    <definedName name="Type">Data!$A$14:$A$23</definedName>
    <definedName name="Wilayah_Persekutuan">Master!$K$55</definedName>
    <definedName name="Wilayah_Persekutuan_Region">Master!$A$905:$A$940</definedName>
  </definedNames>
  <calcPr calcId="152511"/>
</workbook>
</file>

<file path=xl/calcChain.xml><?xml version="1.0" encoding="utf-8"?>
<calcChain xmlns="http://schemas.openxmlformats.org/spreadsheetml/2006/main">
  <c r="E8" i="27" l="1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7" i="27"/>
  <c r="B8" i="27" l="1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7" i="27"/>
  <c r="E12" i="32" l="1"/>
  <c r="M12" i="32"/>
  <c r="W12" i="32"/>
  <c r="I14" i="32"/>
  <c r="I16" i="32"/>
  <c r="Q44" i="32"/>
  <c r="Q45" i="32"/>
  <c r="R46" i="32"/>
  <c r="Q47" i="32"/>
  <c r="H10" i="31"/>
  <c r="E12" i="31"/>
  <c r="M12" i="31"/>
  <c r="W12" i="31"/>
  <c r="I14" i="31"/>
  <c r="J16" i="31"/>
  <c r="Q42" i="31"/>
  <c r="R43" i="31"/>
  <c r="Q44" i="31"/>
  <c r="Q46" i="31"/>
  <c r="H10" i="29"/>
  <c r="E12" i="29"/>
  <c r="M12" i="29"/>
  <c r="W12" i="29"/>
  <c r="I14" i="29"/>
  <c r="F23" i="29"/>
  <c r="N23" i="29"/>
  <c r="V23" i="29"/>
  <c r="F24" i="29"/>
  <c r="N24" i="29"/>
  <c r="V24" i="29"/>
  <c r="F25" i="29"/>
  <c r="N25" i="29"/>
  <c r="V25" i="29"/>
  <c r="F26" i="29"/>
  <c r="N26" i="29"/>
  <c r="V26" i="29"/>
  <c r="F27" i="29"/>
  <c r="N27" i="29"/>
  <c r="V27" i="29"/>
  <c r="F28" i="29"/>
  <c r="N28" i="29"/>
  <c r="V28" i="29"/>
  <c r="F29" i="29"/>
  <c r="N29" i="29"/>
  <c r="V29" i="29"/>
  <c r="F30" i="29"/>
  <c r="N30" i="29"/>
  <c r="V30" i="29"/>
  <c r="F31" i="29"/>
  <c r="N31" i="29"/>
  <c r="V31" i="29"/>
  <c r="F32" i="29"/>
  <c r="N32" i="29"/>
  <c r="V32" i="29"/>
  <c r="F33" i="29"/>
  <c r="N33" i="29"/>
  <c r="V33" i="29"/>
  <c r="F34" i="29"/>
  <c r="N34" i="29"/>
  <c r="V34" i="29"/>
  <c r="F35" i="29"/>
  <c r="N35" i="29"/>
  <c r="V35" i="29"/>
  <c r="F36" i="29"/>
  <c r="N36" i="29"/>
  <c r="V36" i="29"/>
  <c r="F37" i="29"/>
  <c r="N37" i="29"/>
  <c r="V37" i="29"/>
  <c r="F38" i="29"/>
  <c r="N38" i="29"/>
  <c r="V38" i="29"/>
  <c r="F39" i="29"/>
  <c r="N39" i="29"/>
  <c r="V39" i="29"/>
  <c r="F40" i="29"/>
  <c r="N40" i="29"/>
  <c r="V40" i="29"/>
  <c r="F41" i="29"/>
  <c r="N41" i="29"/>
  <c r="V41" i="29"/>
  <c r="F42" i="29"/>
  <c r="N42" i="29"/>
  <c r="V42" i="29"/>
  <c r="C4" i="28"/>
  <c r="E4" i="28"/>
  <c r="I4" i="28"/>
  <c r="Q4" i="28"/>
  <c r="B7" i="28"/>
  <c r="F7" i="28"/>
  <c r="T7" i="28"/>
  <c r="B8" i="28"/>
  <c r="F8" i="28"/>
  <c r="T8" i="28"/>
  <c r="B9" i="28"/>
  <c r="F9" i="28"/>
  <c r="T9" i="28"/>
  <c r="B10" i="28"/>
  <c r="F10" i="28"/>
  <c r="T10" i="28"/>
  <c r="B11" i="28"/>
  <c r="F11" i="28"/>
  <c r="T11" i="28"/>
  <c r="B12" i="28"/>
  <c r="F12" i="28"/>
  <c r="T12" i="28"/>
  <c r="B13" i="28"/>
  <c r="F13" i="28"/>
  <c r="T13" i="28"/>
  <c r="B14" i="28"/>
  <c r="F14" i="28"/>
  <c r="T14" i="28"/>
  <c r="B15" i="28"/>
  <c r="F15" i="28"/>
  <c r="T15" i="28"/>
  <c r="B16" i="28"/>
  <c r="F16" i="28"/>
  <c r="T16" i="28"/>
  <c r="B17" i="28"/>
  <c r="F17" i="28"/>
  <c r="T17" i="28"/>
  <c r="B18" i="28"/>
  <c r="F18" i="28"/>
  <c r="T18" i="28"/>
  <c r="B19" i="28"/>
  <c r="F19" i="28"/>
  <c r="T19" i="28"/>
  <c r="B20" i="28"/>
  <c r="F20" i="28"/>
  <c r="T20" i="28"/>
  <c r="B21" i="28"/>
  <c r="F21" i="28"/>
  <c r="T21" i="28"/>
  <c r="B22" i="28"/>
  <c r="F22" i="28"/>
  <c r="T22" i="28"/>
  <c r="B23" i="28"/>
  <c r="F23" i="28"/>
  <c r="T23" i="28"/>
  <c r="B24" i="28"/>
  <c r="F24" i="28"/>
  <c r="T24" i="28"/>
  <c r="B25" i="28"/>
  <c r="F25" i="28"/>
  <c r="T25" i="28"/>
  <c r="B26" i="28"/>
  <c r="F26" i="28"/>
  <c r="T26" i="28"/>
  <c r="H27" i="28"/>
  <c r="I27" i="28"/>
  <c r="J27" i="28"/>
  <c r="N27" i="28"/>
  <c r="K27" i="28"/>
  <c r="C4" i="27"/>
  <c r="E4" i="27"/>
  <c r="I4" i="27"/>
  <c r="T7" i="27"/>
  <c r="J7" i="27"/>
  <c r="I7" i="27"/>
  <c r="T8" i="27"/>
  <c r="I8" i="27"/>
  <c r="T9" i="27"/>
  <c r="J9" i="27"/>
  <c r="T10" i="27"/>
  <c r="I10" i="27"/>
  <c r="H10" i="27"/>
  <c r="T11" i="27"/>
  <c r="H11" i="27"/>
  <c r="J11" i="27"/>
  <c r="T12" i="27"/>
  <c r="I12" i="27"/>
  <c r="T13" i="27"/>
  <c r="K13" i="27"/>
  <c r="T14" i="27"/>
  <c r="J14" i="27"/>
  <c r="H14" i="27"/>
  <c r="T15" i="27"/>
  <c r="K15" i="27"/>
  <c r="T16" i="27"/>
  <c r="H16" i="27"/>
  <c r="T17" i="27"/>
  <c r="H17" i="27"/>
  <c r="T18" i="27"/>
  <c r="J18" i="27"/>
  <c r="H18" i="27"/>
  <c r="T19" i="27"/>
  <c r="K19" i="27"/>
  <c r="H19" i="27"/>
  <c r="T20" i="27"/>
  <c r="H20" i="27"/>
  <c r="T21" i="27"/>
  <c r="K21" i="27"/>
  <c r="T22" i="27"/>
  <c r="J22" i="27"/>
  <c r="H22" i="27"/>
  <c r="T23" i="27"/>
  <c r="H23" i="27"/>
  <c r="T24" i="27"/>
  <c r="J24" i="27"/>
  <c r="T25" i="27"/>
  <c r="H25" i="27"/>
  <c r="T26" i="27"/>
  <c r="K26" i="27"/>
  <c r="J26" i="27"/>
  <c r="Z18" i="26"/>
  <c r="AB18" i="26"/>
  <c r="AD18" i="26"/>
  <c r="AF18" i="26"/>
  <c r="AH18" i="26"/>
  <c r="AJ18" i="26"/>
  <c r="Z19" i="26"/>
  <c r="AB19" i="26"/>
  <c r="AD19" i="26"/>
  <c r="AF19" i="26"/>
  <c r="AH19" i="26"/>
  <c r="AJ19" i="26"/>
  <c r="Z20" i="26"/>
  <c r="AB20" i="26"/>
  <c r="AD20" i="26"/>
  <c r="AF20" i="26"/>
  <c r="AH20" i="26"/>
  <c r="AJ20" i="26"/>
  <c r="Z21" i="26"/>
  <c r="AB21" i="26"/>
  <c r="AD21" i="26"/>
  <c r="AF21" i="26"/>
  <c r="AH21" i="26"/>
  <c r="AJ21" i="26"/>
  <c r="Z22" i="26"/>
  <c r="AB22" i="26"/>
  <c r="AD22" i="26"/>
  <c r="AF22" i="26"/>
  <c r="AH22" i="26"/>
  <c r="AJ22" i="26"/>
  <c r="Z23" i="26"/>
  <c r="AB23" i="26"/>
  <c r="AD23" i="26"/>
  <c r="AF23" i="26"/>
  <c r="AH23" i="26"/>
  <c r="AJ23" i="26"/>
  <c r="Z24" i="26"/>
  <c r="AB24" i="26"/>
  <c r="AD24" i="26"/>
  <c r="AF24" i="26"/>
  <c r="AH24" i="26"/>
  <c r="AJ24" i="26"/>
  <c r="Z25" i="26"/>
  <c r="AB25" i="26"/>
  <c r="AD25" i="26"/>
  <c r="AF25" i="26"/>
  <c r="AH25" i="26"/>
  <c r="AJ25" i="26"/>
  <c r="Z26" i="26"/>
  <c r="AB26" i="26"/>
  <c r="AD26" i="26"/>
  <c r="AF26" i="26"/>
  <c r="AH26" i="26"/>
  <c r="AJ26" i="26"/>
  <c r="Z27" i="26"/>
  <c r="AB27" i="26"/>
  <c r="AD27" i="26"/>
  <c r="AF27" i="26"/>
  <c r="AH27" i="26"/>
  <c r="AJ27" i="26"/>
  <c r="Z28" i="26"/>
  <c r="AB28" i="26"/>
  <c r="AD28" i="26"/>
  <c r="AF28" i="26"/>
  <c r="AH28" i="26"/>
  <c r="AJ28" i="26"/>
  <c r="Z29" i="26"/>
  <c r="AB29" i="26"/>
  <c r="AD29" i="26"/>
  <c r="AF29" i="26"/>
  <c r="AH29" i="26"/>
  <c r="AJ29" i="26"/>
  <c r="Z30" i="26"/>
  <c r="AB30" i="26"/>
  <c r="AD30" i="26"/>
  <c r="AF30" i="26"/>
  <c r="AH30" i="26"/>
  <c r="AJ30" i="26"/>
  <c r="Z31" i="26"/>
  <c r="AB31" i="26"/>
  <c r="AD31" i="26"/>
  <c r="AF31" i="26"/>
  <c r="AH31" i="26"/>
  <c r="AJ31" i="26"/>
  <c r="Z32" i="26"/>
  <c r="AB32" i="26"/>
  <c r="AD32" i="26"/>
  <c r="AF32" i="26"/>
  <c r="AH32" i="26"/>
  <c r="AJ32" i="26"/>
  <c r="Z33" i="26"/>
  <c r="AB33" i="26"/>
  <c r="AD33" i="26"/>
  <c r="AF33" i="26"/>
  <c r="AH33" i="26"/>
  <c r="AJ33" i="26"/>
  <c r="Z34" i="26"/>
  <c r="AB34" i="26"/>
  <c r="AD34" i="26"/>
  <c r="AF34" i="26"/>
  <c r="AH34" i="26"/>
  <c r="AJ34" i="26"/>
  <c r="Z35" i="26"/>
  <c r="AB35" i="26"/>
  <c r="AD35" i="26"/>
  <c r="AF35" i="26"/>
  <c r="AH35" i="26"/>
  <c r="AJ35" i="26"/>
  <c r="Z36" i="26"/>
  <c r="AB36" i="26"/>
  <c r="AD36" i="26"/>
  <c r="AF36" i="26"/>
  <c r="AH36" i="26"/>
  <c r="AJ36" i="26"/>
  <c r="Z37" i="26"/>
  <c r="AB37" i="26"/>
  <c r="AD37" i="26"/>
  <c r="AF37" i="26"/>
  <c r="AH37" i="26"/>
  <c r="AJ37" i="26"/>
  <c r="H41" i="26"/>
  <c r="H6" i="30"/>
  <c r="H42" i="26"/>
  <c r="P6" i="30"/>
  <c r="H43" i="26"/>
  <c r="Y6" i="30"/>
  <c r="J19" i="27"/>
  <c r="J12" i="27"/>
  <c r="K20" i="27"/>
  <c r="K14" i="27"/>
  <c r="E15" i="30"/>
  <c r="H44" i="26"/>
  <c r="H8" i="30"/>
  <c r="K24" i="27"/>
  <c r="H24" i="27"/>
  <c r="J17" i="27"/>
  <c r="I24" i="27"/>
  <c r="J10" i="27"/>
  <c r="K11" i="27"/>
  <c r="I11" i="27"/>
  <c r="I18" i="27"/>
  <c r="I20" i="27"/>
  <c r="H15" i="27"/>
  <c r="J20" i="27"/>
  <c r="I15" i="27"/>
  <c r="J15" i="27"/>
  <c r="I21" i="27"/>
  <c r="J16" i="27"/>
  <c r="I23" i="27"/>
  <c r="I19" i="27"/>
  <c r="J23" i="27"/>
  <c r="J21" i="27"/>
  <c r="K16" i="27"/>
  <c r="H13" i="27"/>
  <c r="H8" i="27"/>
  <c r="H12" i="27"/>
  <c r="K12" i="27"/>
  <c r="I16" i="27"/>
  <c r="K23" i="27"/>
  <c r="K10" i="27"/>
  <c r="H7" i="27"/>
  <c r="K8" i="27"/>
  <c r="H21" i="27"/>
  <c r="J8" i="27"/>
  <c r="J25" i="27"/>
  <c r="J27" i="27"/>
  <c r="K25" i="27"/>
  <c r="J13" i="27"/>
  <c r="I26" i="27"/>
  <c r="I14" i="27"/>
  <c r="K18" i="27"/>
  <c r="K22" i="27"/>
  <c r="K17" i="27"/>
  <c r="I17" i="27"/>
  <c r="I25" i="27"/>
  <c r="I22" i="27"/>
  <c r="H26" i="27"/>
  <c r="I9" i="27"/>
  <c r="I27" i="27"/>
  <c r="H9" i="27"/>
  <c r="H27" i="27"/>
  <c r="N27" i="27" s="1"/>
  <c r="K7" i="27"/>
  <c r="K9" i="27"/>
  <c r="I13" i="27"/>
  <c r="K27" i="27"/>
</calcChain>
</file>

<file path=xl/comments1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Insert Name as per Identification Card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Insert Membership Number if applicable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Insert Name as per Identification Card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Insert Membership Number if applicable</t>
        </r>
      </text>
    </comment>
  </commentList>
</comments>
</file>

<file path=xl/sharedStrings.xml><?xml version="1.0" encoding="utf-8"?>
<sst xmlns="http://schemas.openxmlformats.org/spreadsheetml/2006/main" count="4955" uniqueCount="1662">
  <si>
    <t>KSU02 - SMJK YOKE KUAN KADET</t>
  </si>
  <si>
    <t>KSU03 - SMJK YOKE KUAN DEWASA</t>
  </si>
  <si>
    <t>KSU04 - SMK SULTAN SUL. SHAH KADET</t>
  </si>
  <si>
    <t>KSU05 - SMK SULTAN SUL. SHAH DEWASA</t>
  </si>
  <si>
    <t>KSU06 - SMK TANJUNG KARANG KADET</t>
  </si>
  <si>
    <t>KSU07 - SMK TANJUNG KARANG DEWASA</t>
  </si>
  <si>
    <t>KSU08 - SMK SERI TANJONG KADET</t>
  </si>
  <si>
    <t>KSU09 - SMK SERI TANJONG DEWASA</t>
  </si>
  <si>
    <t>KSU10 - SMK SERI DESA KADET</t>
  </si>
  <si>
    <t>KSU11 - SMK SERI DESA DEWASA</t>
  </si>
  <si>
    <t>KSU12 - SMK DATO HARUN KADET</t>
  </si>
  <si>
    <t>KSU13 - SMK DATO HARUN DEWASA</t>
  </si>
  <si>
    <t>KSU14 - SM SAINS K. SELANGOR KADET</t>
  </si>
  <si>
    <t>KSU15 - SM SAINS K. SELANGOR DEWASA</t>
  </si>
  <si>
    <t>KSU16 - SMK RAJA MUDA MUSA KADET</t>
  </si>
  <si>
    <t>KSU17 - SMK RAJA MUDA MUSA DEWASA</t>
  </si>
  <si>
    <t>KSU18 - SMK SULTAN ABDUL AZIZ KADET</t>
  </si>
  <si>
    <t>KSU19 - SMK SULTAN ABDUL AZIZ DEWASA</t>
  </si>
  <si>
    <t>KSU20 - SMK SERI BEDENA KADET</t>
  </si>
  <si>
    <t>KSU21 - SMK SERI BEDENA DEWASA</t>
  </si>
  <si>
    <t>KSU22 - BNO PARIT BARU</t>
  </si>
  <si>
    <t>KSU23 - ASAYAKE MAKMUR INDUSTRIES</t>
  </si>
  <si>
    <t>KSU24 - SMK STARP KADET</t>
  </si>
  <si>
    <t>KSU25 - SMK STARP DEWASA</t>
  </si>
  <si>
    <t>KSU26 - SMK UNGKU AZIZ DEWASA</t>
  </si>
  <si>
    <t>KSU27 - SMK UNGKU AZIZ KADET</t>
  </si>
  <si>
    <t>KSU28 - SMK SG BESAR KADET</t>
  </si>
  <si>
    <t>KSU29 - SMK SG BESAR DEWASA</t>
  </si>
  <si>
    <t>KSU31 - SEKINCHAN ADULT DIVISION</t>
  </si>
  <si>
    <t>S01 - IBU PEJABAT SELANGOR</t>
  </si>
  <si>
    <t>KSA01 - IBU PEJABAT KSA</t>
  </si>
  <si>
    <t>Shah_Alam</t>
  </si>
  <si>
    <t>STATE HEADQUARTERS</t>
  </si>
  <si>
    <t>SJAM EMAS</t>
  </si>
  <si>
    <t>STATE DISASTER SQUAD</t>
  </si>
  <si>
    <t>EMERGENCY RESPONSE UNIT</t>
  </si>
  <si>
    <t>NIL</t>
  </si>
  <si>
    <t>Wilayah Persekutuan</t>
  </si>
  <si>
    <t>National Headquarters</t>
  </si>
  <si>
    <t>Kereta Api</t>
  </si>
  <si>
    <t>IBU PEJABAT KELANTAN UTARA</t>
  </si>
  <si>
    <t>IBU PEJABAT KAWASAN TIMUR</t>
  </si>
  <si>
    <t>EMS / ERU</t>
  </si>
  <si>
    <t>SJKC CHUG HWA CONFUCIAN A</t>
  </si>
  <si>
    <t>SJKC CHUG HWA CONFUCIAN B</t>
  </si>
  <si>
    <t>Tawau</t>
  </si>
  <si>
    <t>Kuching</t>
  </si>
  <si>
    <t>Johor_State_Headquarters</t>
  </si>
  <si>
    <t>Kedah_State_Headquarters</t>
  </si>
  <si>
    <t>Kelantan_State_Headquarters</t>
  </si>
  <si>
    <t>Melaka_State_Headquarters</t>
  </si>
  <si>
    <t>NS_State_Headquarters</t>
  </si>
  <si>
    <t>Pahang_State_Headquarters</t>
  </si>
  <si>
    <t>Perak_State_Headquarters</t>
  </si>
  <si>
    <t>Sabah_State_Headquarters</t>
  </si>
  <si>
    <t>Sarawak_State_Headquarters</t>
  </si>
  <si>
    <t>Selangor_State_Headquarters</t>
  </si>
  <si>
    <t>Terengganu_State_Headquarters</t>
  </si>
  <si>
    <t>Johor_State Headquarters</t>
  </si>
  <si>
    <t>Kelantan_State Headquarters</t>
  </si>
  <si>
    <t>Keretapi_Regional Headquarters</t>
  </si>
  <si>
    <t>Melaka_State Headquarters</t>
  </si>
  <si>
    <t>NS_State Headquarters</t>
  </si>
  <si>
    <t>New Unit</t>
  </si>
  <si>
    <t>Pahang_State Headquarters</t>
  </si>
  <si>
    <t>Perak_State Headquarters</t>
  </si>
  <si>
    <t>PPinang_State Headquarters</t>
  </si>
  <si>
    <t>Sabah_State Headquarters</t>
  </si>
  <si>
    <t>Sarawak_State Headquarters</t>
  </si>
  <si>
    <t>Selangor_State Headquarters</t>
  </si>
  <si>
    <t>Terengganu_State Headquarters</t>
  </si>
  <si>
    <t>Wilayah_Persekutuan Region</t>
  </si>
  <si>
    <t>New_Unit_Application</t>
  </si>
  <si>
    <t>New_Unit</t>
  </si>
  <si>
    <t>Perlis_State_Headquarters</t>
  </si>
  <si>
    <t>Wilayah_Persekutuan_Region</t>
  </si>
  <si>
    <t>Kereta_Api</t>
  </si>
  <si>
    <t>Kereta_Api_Region</t>
  </si>
  <si>
    <t>Borang ini hendaklah dikembalikan kepada Bahagian Latihan SJAM dalam tempoh 60 hari dari tarikh peperiksaan.</t>
  </si>
  <si>
    <t>:</t>
  </si>
  <si>
    <t>Sijil Dihantar</t>
  </si>
  <si>
    <t>Tarikh</t>
  </si>
  <si>
    <t>No. Sijil</t>
  </si>
  <si>
    <t>Jumlah</t>
  </si>
  <si>
    <t>Sijil Dikeluarkan</t>
  </si>
  <si>
    <t>Jawatan</t>
  </si>
  <si>
    <t>(A)</t>
  </si>
  <si>
    <t>Tidak Hadir</t>
  </si>
  <si>
    <t>Borang Diterima</t>
  </si>
  <si>
    <t>Nama</t>
  </si>
  <si>
    <t>(F)</t>
  </si>
  <si>
    <t>Gagal</t>
  </si>
  <si>
    <t>No. Rujukan</t>
  </si>
  <si>
    <t>Tandatangan</t>
  </si>
  <si>
    <t>(P)</t>
  </si>
  <si>
    <t>Lulus</t>
  </si>
  <si>
    <t>Kegunaan Ibu Pejabat Kebangsaan</t>
  </si>
  <si>
    <t>Ketua Pemeriksa</t>
  </si>
  <si>
    <t>Keputusan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</si>
  <si>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</si>
  <si>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</si>
  <si>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</si>
  <si>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</si>
  <si>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</si>
  <si>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</si>
  <si>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</si>
  <si>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</si>
  <si>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</si>
  <si>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</si>
  <si>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</si>
  <si>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</si>
  <si>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</si>
  <si>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</si>
  <si>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</si>
  <si>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</si>
  <si>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</si>
  <si>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</si>
  <si>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</si>
  <si>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</si>
  <si>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Lifting Casualty</t>
  </si>
  <si>
    <t>Angkat Pesakit</t>
  </si>
  <si>
    <t>Bandaging</t>
  </si>
  <si>
    <t>Pembalutan</t>
  </si>
  <si>
    <t>Fracture</t>
  </si>
  <si>
    <t>Patah Tulang</t>
  </si>
  <si>
    <t>Choking</t>
  </si>
  <si>
    <t>Tercekik</t>
  </si>
  <si>
    <t>C.P.R.</t>
  </si>
  <si>
    <t>RESULT</t>
  </si>
  <si>
    <t>KEPUTUSAN</t>
  </si>
  <si>
    <t>Jantina</t>
  </si>
  <si>
    <t>No. K/P</t>
  </si>
  <si>
    <t>NAMA PENUH (HURUF BESAR)</t>
  </si>
  <si>
    <t>No.</t>
  </si>
  <si>
    <t>Penganjur Kursus :</t>
  </si>
  <si>
    <t>Tempat :</t>
  </si>
  <si>
    <t>Bahagian / Organisasi :</t>
  </si>
  <si>
    <t>Bandar :</t>
  </si>
  <si>
    <t>Kawasan :</t>
  </si>
  <si>
    <t>Negeri :</t>
  </si>
  <si>
    <t>Persijilan</t>
  </si>
  <si>
    <t xml:space="preserve"> </t>
  </si>
  <si>
    <t>Tarikh Peperiksaan :</t>
  </si>
  <si>
    <t>ST. JOHN AMBULANS MALAYSIA</t>
  </si>
  <si>
    <t xml:space="preserve">STATE MASTER FORM </t>
  </si>
  <si>
    <t>NO. KAD AHLI</t>
  </si>
  <si>
    <t>NO. K/P</t>
  </si>
  <si>
    <t>NO.</t>
  </si>
  <si>
    <t>CALON YANG LULUS :</t>
  </si>
  <si>
    <t>Rujukan Permohonan :</t>
  </si>
  <si>
    <t>CPR</t>
  </si>
  <si>
    <t>PERTOLONGAN CEMAS (BFA)</t>
  </si>
  <si>
    <t>PERTOLONGAN CEMAS LANJUTAN (AFA)</t>
  </si>
  <si>
    <t>PERTOLONGAN CEMAS ASAS (EFA)</t>
  </si>
  <si>
    <t>JENIS PEPERIKSAAN</t>
  </si>
  <si>
    <t>LAPORAN PEPERIKSAAN PERTOLONGAN CEMAS</t>
  </si>
  <si>
    <t>SJAM / XRFA-a</t>
  </si>
  <si>
    <t>Emel :</t>
  </si>
  <si>
    <t>No. Telefon :</t>
  </si>
  <si>
    <t>Tarikh :</t>
  </si>
  <si>
    <t>Nama :</t>
  </si>
  <si>
    <t>Setiausaha Kehormat Negeri / Kawasan</t>
  </si>
  <si>
    <t>(Tandatangan)</t>
  </si>
  <si>
    <t>No. Cek / Wang Pos :</t>
  </si>
  <si>
    <t>Jumlah Bayaran :</t>
  </si>
  <si>
    <t>Alamat ke mana sijil perlu dihantar :</t>
  </si>
  <si>
    <t>Pegawai Turus (Peperiksaan) Negeri / Kawasan</t>
  </si>
  <si>
    <t>Saya mengesahkan bahawa kursus dan peperiksaan ini telah dijalankan mengikut peraturan latihan SJAM.</t>
  </si>
  <si>
    <t>Jumlah :</t>
  </si>
  <si>
    <t>Bilangan Tidak Hadir :</t>
  </si>
  <si>
    <t>Bilangan Gagal :</t>
  </si>
  <si>
    <t>Bilangan Lulus :</t>
  </si>
  <si>
    <t>Jawatan :</t>
  </si>
  <si>
    <t>Saya mengesahkan bahawa peperiksaan ini telah dijalankan oleh pemeriksa / jurulatih seperti yang tersenarai di atas.</t>
  </si>
  <si>
    <t xml:space="preserve">Saya mengesahkan bahawa saya terlibat dalam peperiksaan yang tersebut di atas, dan telah memastikan peperiksaan tersebut dijalankan mengikut peraturan peperiksaan yang berkenaan. </t>
  </si>
  <si>
    <t>ID JURULATIH</t>
  </si>
  <si>
    <t>TANDATANGAN</t>
  </si>
  <si>
    <t>TOPIK</t>
  </si>
  <si>
    <t>JAWATAN /</t>
  </si>
  <si>
    <t>NAMA PENUH</t>
  </si>
  <si>
    <t>PEMERIKSA / JURULATIH</t>
  </si>
  <si>
    <t>Alamat Tempat Peperiksaan :</t>
  </si>
  <si>
    <t>SJAM / XRFA-b</t>
  </si>
  <si>
    <t>Pegawai Turus (Latihan) Negeri / Kawasan</t>
  </si>
  <si>
    <t>Saya mengesahkan bahawa kursus ini telah dijalankan oleh jurulatih seperti yang tersenarai di atas.</t>
  </si>
  <si>
    <t xml:space="preserve">Saya mengesahkan bahawa peserta kursus adalah layak untuk mengambil kursus yang berkenaan.   </t>
  </si>
  <si>
    <t>Saya mengesahkan bahawa kursus ini telah dijalankan mengikut sukatan dan peraturan latihan SJAM untuk kursus berkenaan.</t>
  </si>
  <si>
    <t>PENGAJAR / JURULATIH</t>
  </si>
  <si>
    <t>Alamat Tempat Kursus :</t>
  </si>
  <si>
    <t>Tarikh Kursus :</t>
  </si>
  <si>
    <t>SJAM / XRFA-c</t>
  </si>
  <si>
    <t>SJAM-TRG-02-XBFA</t>
  </si>
  <si>
    <t>Theory Test</t>
  </si>
  <si>
    <t>Ujian Teori</t>
  </si>
  <si>
    <t>PEPERIKSAAN PERTOLONGAN CEMAS</t>
  </si>
  <si>
    <t>SJAM / XBFA</t>
  </si>
  <si>
    <t>Category</t>
  </si>
  <si>
    <t>CARD UPDATING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</si>
  <si>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</si>
  <si>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</si>
  <si>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</si>
  <si>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</si>
  <si>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</si>
  <si>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</si>
  <si>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</si>
  <si>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</si>
  <si>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</si>
  <si>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</si>
  <si>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</si>
  <si>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FEES</t>
  </si>
  <si>
    <t>NO</t>
  </si>
  <si>
    <t xml:space="preserve">NAME </t>
  </si>
  <si>
    <t>CERT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</si>
  <si>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</si>
  <si>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</si>
  <si>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</si>
  <si>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</si>
  <si>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</si>
  <si>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</si>
  <si>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</si>
  <si>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</si>
  <si>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</si>
  <si>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Sub Total </t>
  </si>
  <si>
    <t xml:space="preserve">Grand Total </t>
  </si>
  <si>
    <t>KPS37 - V.A.D.</t>
  </si>
  <si>
    <t>KSTS07 - SMK USJ 13</t>
  </si>
  <si>
    <t>KSU22 - BNO Parit Baru</t>
  </si>
  <si>
    <t>KSU23 - Asayake Makmur Industries</t>
  </si>
  <si>
    <t xml:space="preserve"> *Result</t>
  </si>
  <si>
    <t>-</t>
  </si>
  <si>
    <t>KPS39 - Management &amp; Science University (MSU)</t>
  </si>
  <si>
    <t>KSB08 - VAD-KSB</t>
  </si>
  <si>
    <t>Selangor D.E</t>
  </si>
  <si>
    <t>State</t>
  </si>
  <si>
    <t>Area</t>
  </si>
  <si>
    <t>UnitNameM</t>
  </si>
  <si>
    <t>Result</t>
  </si>
  <si>
    <t>Gender</t>
  </si>
  <si>
    <t>Kawasan_Pantai_Selangor</t>
  </si>
  <si>
    <t>KPS01 - Ibu Pejabat KPS</t>
  </si>
  <si>
    <t>P</t>
  </si>
  <si>
    <t>F</t>
  </si>
  <si>
    <t>Kawasan_Selangor_Barat</t>
  </si>
  <si>
    <t>KPS02 - Div. 2</t>
  </si>
  <si>
    <t>M</t>
  </si>
  <si>
    <t>Kawasan_Selangor_Selatan</t>
  </si>
  <si>
    <t>KPS03 - Div. 3</t>
  </si>
  <si>
    <t>A</t>
  </si>
  <si>
    <t>Kawasan_Selangor_Tengah_Selatan</t>
  </si>
  <si>
    <t>KPS04 - Div. 4</t>
  </si>
  <si>
    <t>E</t>
  </si>
  <si>
    <t>Kawasan_Selangor_Tengah_Utara</t>
  </si>
  <si>
    <t>KPS05 - Div. 5</t>
  </si>
  <si>
    <t>Kawasan_Selangor_Utara</t>
  </si>
  <si>
    <t>KPS06 - Div. 6</t>
  </si>
  <si>
    <t>Kawasan_Selangor_Tengah_Barat_Corps</t>
  </si>
  <si>
    <t>KPS07 - Div. 7</t>
  </si>
  <si>
    <t>Kawasan_Selangor_Timur</t>
  </si>
  <si>
    <t>KPS08 - Div. 8</t>
  </si>
  <si>
    <t>Kawasan_Shah_Alam</t>
  </si>
  <si>
    <t>KPS09 - Div. 9</t>
  </si>
  <si>
    <t>State_Headquarters</t>
  </si>
  <si>
    <t>KPS10 - Div. 10</t>
  </si>
  <si>
    <t>KPS11 - Div. 11</t>
  </si>
  <si>
    <t>CATEGORY</t>
  </si>
  <si>
    <t>KPS12 - Div. 12</t>
  </si>
  <si>
    <t>NEW RECRUITMENT</t>
  </si>
  <si>
    <t>KPS13 - Div. 13</t>
  </si>
  <si>
    <t>RENEWAL</t>
  </si>
  <si>
    <t>KPS14 - Div. 14</t>
  </si>
  <si>
    <t>KPS15 - Div. 15</t>
  </si>
  <si>
    <t>KPS16 - Div. 16</t>
  </si>
  <si>
    <t>KPS17 - Pin Hwa Kadet</t>
  </si>
  <si>
    <t>KPS18 - La Salle Kadet</t>
  </si>
  <si>
    <t>KPS19 - Div. 17</t>
  </si>
  <si>
    <t>KPS20 - Hin Hua Kadet</t>
  </si>
  <si>
    <t>KPS21 - Raja Zarina Kadet</t>
  </si>
  <si>
    <t>KPS22 - High School Kadet</t>
  </si>
  <si>
    <t>KPS23 - Pendamaran Jaya Kadet</t>
  </si>
  <si>
    <t>KPS24 - Sri Istana Kadet</t>
  </si>
  <si>
    <t>Penalty</t>
  </si>
  <si>
    <t>KPS25 - Kwang Hua (G) Kadet</t>
  </si>
  <si>
    <t>KPS26 - STAJ Kadet</t>
  </si>
  <si>
    <t>KPS27 - Div. 18</t>
  </si>
  <si>
    <t>KPS28 - Kwang Hua (P) Kadet</t>
  </si>
  <si>
    <t>KPS29 - ACS Kadet</t>
  </si>
  <si>
    <t>KPS30 - MGS Kadet</t>
  </si>
  <si>
    <t>KPS31 - Convent Kadet</t>
  </si>
  <si>
    <t>KPS32 - Div. 19</t>
  </si>
  <si>
    <t>KPS33 - Raja Lumu Kadet</t>
  </si>
  <si>
    <t>KPS34 - Sri Andalas Kadet</t>
  </si>
  <si>
    <t>KPS35 - Dato Hamzah Kadet</t>
  </si>
  <si>
    <t>KPS36 - Bukit Kuda Kadet</t>
  </si>
  <si>
    <t>KPS38 - Shahbandaraya Kadet</t>
  </si>
  <si>
    <t>KPS40 - Bukit Kemuning Kadet</t>
  </si>
  <si>
    <t>KPS41 - Div. 20</t>
  </si>
  <si>
    <t>KPS42 - SM Chung Hua Kadet</t>
  </si>
  <si>
    <t>KPS43 - Div. 21</t>
  </si>
  <si>
    <t>KPS44 - Batu Unjur Kadet</t>
  </si>
  <si>
    <t>KPS45 - Div. 22</t>
  </si>
  <si>
    <t>KPS46 - GMG (Closed Division)</t>
  </si>
  <si>
    <t>KPS48 - Div. 23</t>
  </si>
  <si>
    <t>KPS51 -</t>
  </si>
  <si>
    <t>KPS52 -</t>
  </si>
  <si>
    <t>KPS53 -</t>
  </si>
  <si>
    <t>KPS54 -</t>
  </si>
  <si>
    <t>KPS55 -</t>
  </si>
  <si>
    <t xml:space="preserve">KSB01 - Ibu Pejabat KSB </t>
  </si>
  <si>
    <t>KSB02 - Banting Dewasa</t>
  </si>
  <si>
    <t>KSB03 - Banting Kadet</t>
  </si>
  <si>
    <t>KSB04 - SAS Dewasa</t>
  </si>
  <si>
    <t>KSB05 - SAS Kadet</t>
  </si>
  <si>
    <t>KSB06 - Sg Pelek Kadet</t>
  </si>
  <si>
    <t>KSB07 - Sg Pelek Dewasa</t>
  </si>
  <si>
    <t>KSB09 - MES Dewasa</t>
  </si>
  <si>
    <t>KSB10 - MES Kadet</t>
  </si>
  <si>
    <t>KSB13 -</t>
  </si>
  <si>
    <t>KSB14 -</t>
  </si>
  <si>
    <t>KSB15 -</t>
  </si>
  <si>
    <t xml:space="preserve">KSS01 - Ibu Pejabat KSS </t>
  </si>
  <si>
    <t>KSS02 - Tmn Kosas Kadet</t>
  </si>
  <si>
    <t>KSS03 - Jln Bukit Kadet</t>
  </si>
  <si>
    <t>KSS04 - Div. Dewasa Kawasan</t>
  </si>
  <si>
    <t>KSS05 - Yu Hua Kadet</t>
  </si>
  <si>
    <t>KSS06 - SMK Tinggi Kajang Kadet</t>
  </si>
  <si>
    <t>KSS07 - Perimbun Kadet</t>
  </si>
  <si>
    <t>KSS08 - Convent Kajang Kadet</t>
  </si>
  <si>
    <t>KSS09 - Tmn Kosas Dewasa</t>
  </si>
  <si>
    <t>KSS10 - Jln Bukit Dewasa</t>
  </si>
  <si>
    <t>KSS11 - SMK Tinggi Kajang Dewasa</t>
  </si>
  <si>
    <t>KSS12 - Engku Husain Kadet</t>
  </si>
  <si>
    <t>KSS13 - Convent Kajang Dewasa</t>
  </si>
  <si>
    <t>KSS14 - Perimbun Dewasa</t>
  </si>
  <si>
    <t>KSS15 - Yu Hua Dewasa</t>
  </si>
  <si>
    <t>KSS16 - Engku Hussain Dewasa</t>
  </si>
  <si>
    <t>KSS17 - Seri Suria Kadet</t>
  </si>
  <si>
    <t>KSS18 - Bdr Baru Ampang Kadet</t>
  </si>
  <si>
    <t>KSS19 - Bdr Baru Ampang Dewasa</t>
  </si>
  <si>
    <t>KSS20 - SJK (C) Yu Hua Junior Kadet</t>
  </si>
  <si>
    <t>KSS21 - SJK (C) Batu 14 Hulu Langat Junior Kadet</t>
  </si>
  <si>
    <t>KSS22 -</t>
  </si>
  <si>
    <t>KSS23 -</t>
  </si>
  <si>
    <t>KSS24 -</t>
  </si>
  <si>
    <t>KSS25 -</t>
  </si>
  <si>
    <t xml:space="preserve">KST01 - Ibu Pejabat KSTU </t>
  </si>
  <si>
    <t>KST02 - Seaport Campuran Kadet</t>
  </si>
  <si>
    <t>KST03 - Damansara Utama Dewasa</t>
  </si>
  <si>
    <t>KST04 -</t>
  </si>
  <si>
    <t>KST05 - Tmn Ehsan Campuran Kadet</t>
  </si>
  <si>
    <t>KST06 -</t>
  </si>
  <si>
    <t>KST07 -</t>
  </si>
  <si>
    <t>KST08 - Damansara Jaya Kadet</t>
  </si>
  <si>
    <t>KST09 - Kepong Campuran Kadet</t>
  </si>
  <si>
    <t>KST10 - Taman Melawati Dewasa</t>
  </si>
  <si>
    <t xml:space="preserve">KST11 - Tmn Seraya Campuran Dewasa </t>
  </si>
  <si>
    <t>KST12 - Taman Melawati Kadet</t>
  </si>
  <si>
    <t>KST13 - Sri Bestari Campuran Dewasa</t>
  </si>
  <si>
    <t>KST14 - Sri Bestari Campuran Kadet</t>
  </si>
  <si>
    <t>KST15 -</t>
  </si>
  <si>
    <t>KST16 - Sri Aman Perawatan Kadet</t>
  </si>
  <si>
    <t>KST17 -</t>
  </si>
  <si>
    <t>KST18 - Sri Aman Perawatan Dewasa</t>
  </si>
  <si>
    <t>KST19 - RPNS Kadet</t>
  </si>
  <si>
    <t>KST20 - KSTU VAD</t>
  </si>
  <si>
    <t>KST21 - SMK Sungai Choh Dewasa</t>
  </si>
  <si>
    <t>KST22 - SMK Bdr Utama D'sara 2 Kadet</t>
  </si>
  <si>
    <t>KST23 - Selayang Baru Dewasa</t>
  </si>
  <si>
    <t>KST24 - Tmn Seraya Campuran Kadet</t>
  </si>
  <si>
    <t>KST25 - Sri Nobel Junior Kadet</t>
  </si>
  <si>
    <t>KST26 - Selayang Baru Kadet</t>
  </si>
  <si>
    <t>KST27 - RMSS Dewasa</t>
  </si>
  <si>
    <t>KST28 - Bdr Utama 3 Campuran Kadet</t>
  </si>
  <si>
    <t>KST29 - Bdr Utama 3 Campuran Dewasa</t>
  </si>
  <si>
    <t>KST30 -</t>
  </si>
  <si>
    <t>KST31 -</t>
  </si>
  <si>
    <t>KST32 - RMSS Kadet</t>
  </si>
  <si>
    <t>KST33 - Seaport Campuran Dewasa</t>
  </si>
  <si>
    <t>KST34 -</t>
  </si>
  <si>
    <t>KST35 -</t>
  </si>
  <si>
    <t>KST36 - Kepong Campuran Dewasa</t>
  </si>
  <si>
    <t xml:space="preserve">KST37 - Tmn Ehsan Campuran Dewasa </t>
  </si>
  <si>
    <t>KST38 - Damansara Jaya Dewasa</t>
  </si>
  <si>
    <t>KST39 - SMK Sungai Choh Kadet</t>
  </si>
  <si>
    <t>KST40 - Damansara Utama Kadet</t>
  </si>
  <si>
    <t>KST41 - SMK St.Mary Perawatan Kadet</t>
  </si>
  <si>
    <t>KST42 - SMK St.Mary Perawatan Dewasa</t>
  </si>
  <si>
    <t>KST43 -</t>
  </si>
  <si>
    <t>KST44 -</t>
  </si>
  <si>
    <t>KST45 -</t>
  </si>
  <si>
    <t>KSTB01 - Ibu Pejabat KSTB (Corps)</t>
  </si>
  <si>
    <t>KSTB02 - SMK Sungai Choh Dewasa</t>
  </si>
  <si>
    <t>KSTB03 - SMK Sungai Choh Kadet</t>
  </si>
  <si>
    <t>KSTB04 - Selayang Baru Dewasa</t>
  </si>
  <si>
    <t>KSTB05 -</t>
  </si>
  <si>
    <t>KSTB06 -</t>
  </si>
  <si>
    <t>KSTB07 -</t>
  </si>
  <si>
    <t>KSTB08 -</t>
  </si>
  <si>
    <t>KSTB09 -</t>
  </si>
  <si>
    <t>KSTB10 -</t>
  </si>
  <si>
    <t xml:space="preserve">KSTR01 - Ibu Pejabat KST </t>
  </si>
  <si>
    <t>KSTR02 - SMK Sg Choh Dewasa</t>
  </si>
  <si>
    <t>KSTR03 - SMK Sg Choh Kadet</t>
  </si>
  <si>
    <t>KSTR04 - Selayang Baru Dewasa</t>
  </si>
  <si>
    <t>KSTR05 - Tmn Melawati Dewasa</t>
  </si>
  <si>
    <t>KSTR06 - Tmn Melawati Kadet</t>
  </si>
  <si>
    <t>KSTR07 -Selayang Baru Kadet</t>
  </si>
  <si>
    <t>KSTR08 - SMK Gombak Setia Campuran Dewasa</t>
  </si>
  <si>
    <t>KSTR09 - SMK Gombak Setia Campuran Kadet</t>
  </si>
  <si>
    <t>KSTR10 - V.A.D. KST</t>
  </si>
  <si>
    <t>KSTR11 - Batu Caves Dewasa</t>
  </si>
  <si>
    <t>KSTR12 - Batu Caves Kadet</t>
  </si>
  <si>
    <t>KSTR13 - Tmn Permai Campuran Kadet</t>
  </si>
  <si>
    <t>KSTR14 - Tmn Keramat Dewasa</t>
  </si>
  <si>
    <t>KSTR15 - Tmn Keramat Kadet</t>
  </si>
  <si>
    <t>KSTR16 - Tmn Tasik Campuran Dewasa</t>
  </si>
  <si>
    <t>KSTR17 - Tasik Permai Campuran Dewasa</t>
  </si>
  <si>
    <t>KSTR18 - Bukit Indah Kadet</t>
  </si>
  <si>
    <t>KSTR19 -</t>
  </si>
  <si>
    <t>KSTR20 -</t>
  </si>
  <si>
    <t>KSTR21 -</t>
  </si>
  <si>
    <t>KSTR22 -</t>
  </si>
  <si>
    <t>KSTR23 -</t>
  </si>
  <si>
    <t>KSTR24 -</t>
  </si>
  <si>
    <t>KSTR25 -</t>
  </si>
  <si>
    <t xml:space="preserve">KSTS01 - Ibu Pejabat KSTS </t>
  </si>
  <si>
    <t>KSTS02 - Seri Kembangan Dewasa</t>
  </si>
  <si>
    <t>KSTS03 - Seri Kembangan Kadet</t>
  </si>
  <si>
    <t>KSTS04 - Seafield Kadet</t>
  </si>
  <si>
    <t>KSTS05 - Seafield Dewasa</t>
  </si>
  <si>
    <t>KSTS06 - KSTS Div. Dewasa</t>
  </si>
  <si>
    <t>KSTS08 - SMK USJ 13 Dewasa</t>
  </si>
  <si>
    <t>KSTS11 -  Bdr Puchong Jaya B Kadet</t>
  </si>
  <si>
    <t>KSTS12 -  Bdr Puchong Jaya B Dewasa</t>
  </si>
  <si>
    <t>KSTS13 - Serdang Bahru (1) Kadet</t>
  </si>
  <si>
    <t>KSTS14 -</t>
  </si>
  <si>
    <t>KSTS15 -</t>
  </si>
  <si>
    <t>KSTS16 -</t>
  </si>
  <si>
    <t>KSTS17 -</t>
  </si>
  <si>
    <t>KSTS18 -</t>
  </si>
  <si>
    <t>KSTS19 -</t>
  </si>
  <si>
    <t>KSTS20 -</t>
  </si>
  <si>
    <t xml:space="preserve">KSU01 - Ibu Pejabat KSU </t>
  </si>
  <si>
    <t>KSU02 - SMJK Yoke Kuan Kadet</t>
  </si>
  <si>
    <t>KSU03 - SMJK Yoke Kuan Dewasa</t>
  </si>
  <si>
    <t>KSU04 - SMK Sultan Sul. Shah Kadet</t>
  </si>
  <si>
    <t>KSU05 - SMK Sultan Sul. Shah Dewasa</t>
  </si>
  <si>
    <t>KSU06 - SMK Tanjung Karang Kadet</t>
  </si>
  <si>
    <t>KSU07 - SMK Tanjung Karang Dewasa</t>
  </si>
  <si>
    <t>KSU08 - SMK Seri Tanjong Kadet</t>
  </si>
  <si>
    <t>KSU09 - SMK Seri Tanjong Dewasa</t>
  </si>
  <si>
    <t>KSU10 - SMK Seri Desa Kadet</t>
  </si>
  <si>
    <t>KSU11 - SMK Seri Desa Dewasa</t>
  </si>
  <si>
    <t>KSU12 - SMK Dato Harun Kadet</t>
  </si>
  <si>
    <t>KSU13 - SMK Dato Harun Dewasa</t>
  </si>
  <si>
    <t>KSU14 - SM Sains K. Selangor Kadet</t>
  </si>
  <si>
    <t>KSU15 - SM Sains K. Selangor Dewasa</t>
  </si>
  <si>
    <t>KSU16 - SMK Raja Muda Musa Kadet</t>
  </si>
  <si>
    <t>KSU17 - SMK Raja Muda Musa Dewasa</t>
  </si>
  <si>
    <t>KSU18 - SMK Sultan Abdul Aziz Kadet</t>
  </si>
  <si>
    <t>KSU19 - SMK Sultan Abdul Aziz Dewasa</t>
  </si>
  <si>
    <t>KSU20 - SMK Seri Bedena Kadet</t>
  </si>
  <si>
    <t>KSU21 - SMK Seri Bedena Dewasa</t>
  </si>
  <si>
    <t>KSU24 - SMK STARP Kadet</t>
  </si>
  <si>
    <t>KSU25 - SMK STARP Dewasa</t>
  </si>
  <si>
    <t>KSU26 - SMK Ungku Aziz Dewasa</t>
  </si>
  <si>
    <t>KSU27 - SMK Ungku Aziz Kadet</t>
  </si>
  <si>
    <t>KSU28 - SMK Sg Besar Kadet</t>
  </si>
  <si>
    <t>KSU29 - SMK Sg Besar Dewasa</t>
  </si>
  <si>
    <t>KSU30 - VAD KSU</t>
  </si>
  <si>
    <t>KSU31 - Sekinchan Adult Division</t>
  </si>
  <si>
    <t>KSU32 -</t>
  </si>
  <si>
    <t>KSU33 -</t>
  </si>
  <si>
    <t>KSU34 -</t>
  </si>
  <si>
    <t>KSU35 -</t>
  </si>
  <si>
    <t>S01 - Ibu Pejabat Selangor</t>
  </si>
  <si>
    <t>KSA01 - Ibu Pejabat KSA</t>
  </si>
  <si>
    <t>KSA02 -</t>
  </si>
  <si>
    <t>KSA03 -</t>
  </si>
  <si>
    <t>KSA04 -</t>
  </si>
  <si>
    <t>KSA05 -</t>
  </si>
  <si>
    <t>KSA06 -</t>
  </si>
  <si>
    <t>KSA07 -</t>
  </si>
  <si>
    <t>KSA08 -</t>
  </si>
  <si>
    <t>KSA09 -</t>
  </si>
  <si>
    <t xml:space="preserve">KSA10 - </t>
  </si>
  <si>
    <t xml:space="preserve">MASTER FORM </t>
  </si>
  <si>
    <t>PARTICULAR</t>
  </si>
  <si>
    <t xml:space="preserve">DISTRIBUTION </t>
  </si>
  <si>
    <t>( 1 )</t>
  </si>
  <si>
    <t>( 2 )</t>
  </si>
  <si>
    <t>( 3 )</t>
  </si>
  <si>
    <t>KPS47 - Sri Lethia Kadet</t>
  </si>
  <si>
    <t>KPS50 - Division 24</t>
  </si>
  <si>
    <t>KSB11 - Jenjarom Dewasa</t>
  </si>
  <si>
    <t>KSB12 - Jenjarom Kadet</t>
  </si>
  <si>
    <t>KPS49 - Wesley Methodist Kadet</t>
  </si>
  <si>
    <t>KSTS09 - Sri UCSI Kadet</t>
  </si>
  <si>
    <t>KSTS10 - Sri UCSI Dewasa</t>
  </si>
  <si>
    <t>( 4 )</t>
  </si>
  <si>
    <t>STATE</t>
  </si>
  <si>
    <t>AREA</t>
  </si>
  <si>
    <t>DIVISION</t>
  </si>
  <si>
    <t>TEMP. ID /M/SHIP  NO</t>
  </si>
  <si>
    <t>Master Division Listing</t>
  </si>
  <si>
    <t>Division Name</t>
  </si>
  <si>
    <t>Type</t>
  </si>
  <si>
    <t>Div No</t>
  </si>
  <si>
    <t>State Code</t>
  </si>
  <si>
    <t>Area Code</t>
  </si>
  <si>
    <t>Unit Code</t>
  </si>
  <si>
    <t>Type Code</t>
  </si>
  <si>
    <t>s</t>
  </si>
  <si>
    <t>BANDAR KLUANG (1)</t>
  </si>
  <si>
    <t>Kluang</t>
  </si>
  <si>
    <t>Johor</t>
  </si>
  <si>
    <t>Combined Division</t>
  </si>
  <si>
    <t>Combined</t>
  </si>
  <si>
    <t>Batu_Pahat</t>
  </si>
  <si>
    <t>SMK CHONG HWA KLUANG</t>
  </si>
  <si>
    <t>Combined Cadet</t>
  </si>
  <si>
    <t>Johor_Bahru</t>
  </si>
  <si>
    <t>Kedah</t>
  </si>
  <si>
    <t>SMK JALAN MENGKIBOL</t>
  </si>
  <si>
    <t>Johor_Tengah</t>
  </si>
  <si>
    <t>Kelantan</t>
  </si>
  <si>
    <t>SMK SERI BALI</t>
  </si>
  <si>
    <t>Segamat</t>
  </si>
  <si>
    <t>Melaka</t>
  </si>
  <si>
    <t>SMK CHAAH</t>
  </si>
  <si>
    <t>Kota_Tinggi</t>
  </si>
  <si>
    <t>Negeri_Sembilan</t>
  </si>
  <si>
    <t>SMK BEKOK</t>
  </si>
  <si>
    <t>Muar</t>
  </si>
  <si>
    <t>Pahang</t>
  </si>
  <si>
    <t>SMK LABIS</t>
  </si>
  <si>
    <t>Perak</t>
  </si>
  <si>
    <t>SMK MUNSHI IBRAHIM</t>
  </si>
  <si>
    <t>Perlis</t>
  </si>
  <si>
    <t>SMK KAMARUL  ARIFFIN</t>
  </si>
  <si>
    <t>Kedah_Selatan</t>
  </si>
  <si>
    <t>Pulau_Pinang</t>
  </si>
  <si>
    <t>SMK BANDAR PUTRA</t>
  </si>
  <si>
    <t>Kedah_Tengah</t>
  </si>
  <si>
    <t>Selangor</t>
  </si>
  <si>
    <t>SMK DATO’ BENTARA DALAM</t>
  </si>
  <si>
    <t>Kedah_Utara</t>
  </si>
  <si>
    <t>Wilayah_Persekutuan</t>
  </si>
  <si>
    <t>SMK PADUKA TUAN</t>
  </si>
  <si>
    <t>Sarawak</t>
  </si>
  <si>
    <t>SMK JEMENTAH</t>
  </si>
  <si>
    <t>Kelantan_Barat</t>
  </si>
  <si>
    <t>Sabah</t>
  </si>
  <si>
    <t>SMK TINGGI SEGAMAT</t>
  </si>
  <si>
    <t>Kelantan_Selatan</t>
  </si>
  <si>
    <t>Terengganu</t>
  </si>
  <si>
    <t>Kelantan_Tengah</t>
  </si>
  <si>
    <t>National</t>
  </si>
  <si>
    <t>SMJK SEG HWA</t>
  </si>
  <si>
    <t>Kelantan_Timur</t>
  </si>
  <si>
    <t>SMK DATO’ AHMAD ARSHAD,BATU ANAM</t>
  </si>
  <si>
    <t>SJK (C)  TAH KANG</t>
  </si>
  <si>
    <t>Combined Junior</t>
  </si>
  <si>
    <t>Alor_Gajah</t>
  </si>
  <si>
    <t>SJK (C)  HWA NAN</t>
  </si>
  <si>
    <t>Hang_Tuah_Jaya</t>
  </si>
  <si>
    <t>SJK (C)  KASAP</t>
  </si>
  <si>
    <t>Melaka_Tengah</t>
  </si>
  <si>
    <t>SJK (C) JABI</t>
  </si>
  <si>
    <t>SJK (C) KG TENGAH</t>
  </si>
  <si>
    <t>Negeri_Sembilan_1</t>
  </si>
  <si>
    <t>SJK (C) SEG HWA</t>
  </si>
  <si>
    <t>Negeri_Sembilan_2</t>
  </si>
  <si>
    <t>SJK (C) JEMENTAH 1</t>
  </si>
  <si>
    <t>SJK (C) JEMENTAH 2</t>
  </si>
  <si>
    <t>SJK (C) LI CHI</t>
  </si>
  <si>
    <t>SJK (C) BUKIT SIPUT</t>
  </si>
  <si>
    <t>SJK (C) TENANG</t>
  </si>
  <si>
    <t>Perak_Selatan</t>
  </si>
  <si>
    <t>SJK (C) JAGUH</t>
  </si>
  <si>
    <t>Perak_Tengah</t>
  </si>
  <si>
    <t>SJK (C) KARAS</t>
  </si>
  <si>
    <t>Perak_Utara</t>
  </si>
  <si>
    <t>SJK (C) CHAAH</t>
  </si>
  <si>
    <t>SJK (C) LABIS</t>
  </si>
  <si>
    <t>Barat_Daya</t>
  </si>
  <si>
    <t>SJK (C) BEKOK</t>
  </si>
  <si>
    <t>Seberang_Prai</t>
  </si>
  <si>
    <t>SJK (C) AI CHUN</t>
  </si>
  <si>
    <t>Timur_Laut</t>
  </si>
  <si>
    <t>Nursing Cadet</t>
  </si>
  <si>
    <t>Ambulance Cadet</t>
  </si>
  <si>
    <t>JHR/06/DCD/1-2015</t>
  </si>
  <si>
    <t>SMK LAKSAMANA</t>
  </si>
  <si>
    <t>SMK BANDAR</t>
  </si>
  <si>
    <t>National_Headquarters</t>
  </si>
  <si>
    <t>SJKC PEI HUA</t>
  </si>
  <si>
    <t>Ambulance Junior</t>
  </si>
  <si>
    <t xml:space="preserve">SJKC NEW KOTA </t>
  </si>
  <si>
    <t>SJKC MAWAI</t>
  </si>
  <si>
    <t>SMK KOTA JAYA</t>
  </si>
  <si>
    <t>TAMAN KOTA BESAR</t>
  </si>
  <si>
    <t>Ambulance Adult</t>
  </si>
  <si>
    <t>TAMAN KOTA JAYA</t>
  </si>
  <si>
    <t>BANDAR</t>
  </si>
  <si>
    <t xml:space="preserve">BANDAR PENGGARAM </t>
  </si>
  <si>
    <t>JH/05/DCD/1-2003</t>
  </si>
  <si>
    <t>KAMPUNG ISTANA</t>
  </si>
  <si>
    <t>JH/05/DCD/2-2003</t>
  </si>
  <si>
    <t>SRI GADING</t>
  </si>
  <si>
    <t>JH/05/DCD/3-2003</t>
  </si>
  <si>
    <t>SENGGARANG</t>
  </si>
  <si>
    <t>JH/05/DCD/1-2007</t>
  </si>
  <si>
    <t>PARIT SULONG</t>
  </si>
  <si>
    <t>JH/05/DCD/2-2007</t>
  </si>
  <si>
    <t>SEMERAH</t>
  </si>
  <si>
    <t>JH/05/DCD/3-2007</t>
  </si>
  <si>
    <t>BAGAN</t>
  </si>
  <si>
    <t>JH/05/DCD/4-2007</t>
  </si>
  <si>
    <t xml:space="preserve">RENGIT </t>
  </si>
  <si>
    <t>JH/05/DCD/5-2007</t>
  </si>
  <si>
    <t>PARIT RAJA</t>
  </si>
  <si>
    <t>JH/05/DCD/6-2007</t>
  </si>
  <si>
    <t>SRI MEDAN</t>
  </si>
  <si>
    <t>JH/05/DCD/7/2007</t>
  </si>
  <si>
    <t>KAMPUNG BINTANG</t>
  </si>
  <si>
    <t>JH/05/DCD/8-2007</t>
  </si>
  <si>
    <t>SMK (P) TEMENGGONG IBRAHIM</t>
  </si>
  <si>
    <t xml:space="preserve">SMK BANANG JAYA </t>
  </si>
  <si>
    <t>SMK DATIN ONN JAAFAR</t>
  </si>
  <si>
    <t>SMK TUN AMINAH</t>
  </si>
  <si>
    <t>SMK MUNSHI SULAIMAN</t>
  </si>
  <si>
    <t xml:space="preserve">SMK DATO' BENTARA LUAR </t>
  </si>
  <si>
    <t>SMK DATO' SYED ESA</t>
  </si>
  <si>
    <t xml:space="preserve">SMK DATO' SULAIMAN </t>
  </si>
  <si>
    <t>SMK DATO' ONN</t>
  </si>
  <si>
    <t xml:space="preserve">SMK TUNKU PUTRA </t>
  </si>
  <si>
    <t>YONG PENG NO 1</t>
  </si>
  <si>
    <t>YONG PENG NO 2</t>
  </si>
  <si>
    <t>SMK YONG PENG</t>
  </si>
  <si>
    <t>SMK DATO' SETH</t>
  </si>
  <si>
    <t xml:space="preserve">SJK (C) YONG PENG  1 </t>
  </si>
  <si>
    <t>SJK (C) YONG PENG  2</t>
  </si>
  <si>
    <t>LAM LEE NO 1</t>
  </si>
  <si>
    <t>SJK (C) LAM LEE</t>
  </si>
  <si>
    <t>KANGKAR BAHRU NO 1</t>
  </si>
  <si>
    <t>KANGKAR BAHRU NO 2</t>
  </si>
  <si>
    <t>KANGKAR BAHRU NO 3</t>
  </si>
  <si>
    <t>SJK (C) KANGKAR BAHRU</t>
  </si>
  <si>
    <t>SMK PALOH</t>
  </si>
  <si>
    <t>no</t>
  </si>
  <si>
    <t xml:space="preserve">no </t>
  </si>
  <si>
    <t xml:space="preserve">SMK KHIR JOHARI </t>
  </si>
  <si>
    <t>SMK DATO' BIJAYA SETIA</t>
  </si>
  <si>
    <t>SMK CONVENT FATHER BARRE</t>
  </si>
  <si>
    <t>SMK IBRAHIM</t>
  </si>
  <si>
    <t>SMK GURUN</t>
  </si>
  <si>
    <t>SMJK SIN MIN</t>
  </si>
  <si>
    <t>SMJK SULTAN BADLISHAH</t>
  </si>
  <si>
    <t>SMK KULIM</t>
  </si>
  <si>
    <t>SMK TUNKU PANGLIMA BESAR</t>
  </si>
  <si>
    <t>SMK CHIA MIN</t>
  </si>
  <si>
    <t>SMK TAMAN HI-TECH</t>
  </si>
  <si>
    <t>SMK LUNAS</t>
  </si>
  <si>
    <t>SMK PADANG SERAI</t>
  </si>
  <si>
    <t xml:space="preserve">SMJK KEAT HWA </t>
  </si>
  <si>
    <t>SMJK KEAT HWA II</t>
  </si>
  <si>
    <t>SMK TUNKU ABDUL AZIZ</t>
  </si>
  <si>
    <t xml:space="preserve">SMK TUNKU SOFIAH </t>
  </si>
  <si>
    <t>SMK SULTANAH BAHIYAH</t>
  </si>
  <si>
    <t>SMK SULTANAH ASMA</t>
  </si>
  <si>
    <t>SMK TUN SHARIFAH RODZIAH</t>
  </si>
  <si>
    <t>SM SIN MIN (PERSENDIRIAN)</t>
  </si>
  <si>
    <t>SMK SIMPANG KUALA</t>
  </si>
  <si>
    <t>SMK CONVENT</t>
  </si>
  <si>
    <t>SMK TUNKU ABDUL RAHMAN</t>
  </si>
  <si>
    <t>KOLEJ SULTAN ABDUL HAMID</t>
  </si>
  <si>
    <t>Combined Adult</t>
  </si>
  <si>
    <t>SJK (C) KEAT HWA (H)</t>
  </si>
  <si>
    <t>SJK (C) KEAT HWA (K)</t>
  </si>
  <si>
    <t>SJK (C) KEAT HWA (S)</t>
  </si>
  <si>
    <t>SJK (C) SIN  MIN</t>
  </si>
  <si>
    <t>SJK (C) PENG MIN</t>
  </si>
  <si>
    <t>SJK (C) LONG CHUAN</t>
  </si>
  <si>
    <t>SJK (C) PUMPONG</t>
  </si>
  <si>
    <t>SJK (C) KEE CHEE</t>
  </si>
  <si>
    <t>SJK (C) EIK CHOON</t>
  </si>
  <si>
    <t>SJK (C) YIH MIN</t>
  </si>
  <si>
    <t>SJK (C) TONG YUH</t>
  </si>
  <si>
    <t>SJK (C) PEI HWA</t>
  </si>
  <si>
    <t>SJK (C) PEI SHIH</t>
  </si>
  <si>
    <t>BAHAGIAN TERBUKA GURUN</t>
  </si>
  <si>
    <t>SMK PULAU NYIOR</t>
  </si>
  <si>
    <t>SMK BERIS PANCHOR</t>
  </si>
  <si>
    <t>SMK KAMIL</t>
  </si>
  <si>
    <t>SMK TENGKU PENGLIMA RAJA</t>
  </si>
  <si>
    <t>SMK CABANG EMPAT</t>
  </si>
  <si>
    <t>SMK KANGKONG</t>
  </si>
  <si>
    <t>SMK KUBANG BEMBAN</t>
  </si>
  <si>
    <t>SMK SULTAN IBRAHIM II</t>
  </si>
  <si>
    <t>SMK KAMPONG DANGAR</t>
  </si>
  <si>
    <t>SMK HAMZAH</t>
  </si>
  <si>
    <t>SMS MACHANG</t>
  </si>
  <si>
    <t>SMJK CHUNG HWA PERSENDIRIAN</t>
  </si>
  <si>
    <t>AREA 2 COMBINED DIVISION NO. 1</t>
  </si>
  <si>
    <t>SMK TINGGI PORT DICKSON</t>
  </si>
  <si>
    <t>SMK DATUK HAJI ABDUL SAMAD</t>
  </si>
  <si>
    <t>SMK YAM TUAN RADIN</t>
  </si>
  <si>
    <t>SMK PASIR PANJANG</t>
  </si>
  <si>
    <t>SMK RAJA JUMAAT</t>
  </si>
  <si>
    <t>SEREMBAN COMBINED NO. 10</t>
  </si>
  <si>
    <t>Combined Adult Division</t>
  </si>
  <si>
    <t>SK ST. PAUL</t>
  </si>
  <si>
    <t>SJK (C) SIN HUA</t>
  </si>
  <si>
    <t>SMK CHI WEN</t>
  </si>
  <si>
    <t>SMK DATO' MOHD TAHA</t>
  </si>
  <si>
    <t>SMK TUNKU SYED IDRUS</t>
  </si>
  <si>
    <t>Disbanded</t>
  </si>
  <si>
    <t>SMK TUNKU BESAR</t>
  </si>
  <si>
    <t>SMK DATO’ SHAMSUDIN NAIN</t>
  </si>
  <si>
    <t>SMK GEMAS</t>
  </si>
  <si>
    <t>CHUNG HUA HIGH SCHOOL</t>
  </si>
  <si>
    <t>WESLEY METHODIST SCHOOL SEREMBAN</t>
  </si>
  <si>
    <t>SMK SAN MIN  AA 81 (C)</t>
  </si>
  <si>
    <t>SMK SAN MIN  AC 19</t>
  </si>
  <si>
    <t>AC 19</t>
  </si>
  <si>
    <t>SMK SAN MIN  NC 8</t>
  </si>
  <si>
    <t>NC 8</t>
  </si>
  <si>
    <t>SMK CONVENT  NA 26</t>
  </si>
  <si>
    <t>Nursing Adult</t>
  </si>
  <si>
    <t>NA 26</t>
  </si>
  <si>
    <t>SMK CONVENT  NC 7</t>
  </si>
  <si>
    <t>NC 7</t>
  </si>
  <si>
    <t>SMK ST ANTHONY  AA7</t>
  </si>
  <si>
    <t>AA7</t>
  </si>
  <si>
    <t>SMK ST ANTHONY  AC 20</t>
  </si>
  <si>
    <t>AC 20</t>
  </si>
  <si>
    <t>SMK DATO SAGOR NC 36</t>
  </si>
  <si>
    <t>NC 36</t>
  </si>
  <si>
    <t>SMK SERI SETIA AC</t>
  </si>
  <si>
    <t>AC Seri Setia</t>
  </si>
  <si>
    <t>SMK SERI SETIA NC</t>
  </si>
  <si>
    <t>NC Seri Setia</t>
  </si>
  <si>
    <t>SMK HORLEY METHODIST  AA 52 (C)</t>
  </si>
  <si>
    <t>SMK HORLEY METHODIST  AC 24</t>
  </si>
  <si>
    <t>AC 24</t>
  </si>
  <si>
    <t>SMK HORLEY METHODIST  NC 20</t>
  </si>
  <si>
    <t>NC 20</t>
  </si>
  <si>
    <t>SMK SULTAN ABDUL AZIZ  AA 84 (C)</t>
  </si>
  <si>
    <t>SMK SULTAN ABDUL AZIZ  NC 19</t>
  </si>
  <si>
    <t>NC 19</t>
  </si>
  <si>
    <t>SMK SULTAN ABDUL AZIZ  AC 39</t>
  </si>
  <si>
    <t>AC 39</t>
  </si>
  <si>
    <t>SMK TUN ABDUL RAZAK  AA (C)</t>
  </si>
  <si>
    <t>SMK TUN ABDUL RAZAK  NC 35</t>
  </si>
  <si>
    <t>NC 35</t>
  </si>
  <si>
    <t>SMK TUN ABDUL RAZAK  AC 53</t>
  </si>
  <si>
    <t>AC 53</t>
  </si>
  <si>
    <t>SMK RAJA MUDA MUSA  AA (C)</t>
  </si>
  <si>
    <t>SMK RAJA MUDA MUSA  AC 43</t>
  </si>
  <si>
    <t>AC 43</t>
  </si>
  <si>
    <t>SMK RAJA MUDA MUSA  NC 05</t>
  </si>
  <si>
    <t>NC 05</t>
  </si>
  <si>
    <t>SMK ABDUL RAHMAN TALIB  AA</t>
  </si>
  <si>
    <t xml:space="preserve">SMK ABDUL RAHMAN TALIB  AC </t>
  </si>
  <si>
    <t>AC SMART</t>
  </si>
  <si>
    <t xml:space="preserve">SMK ABDUL RAHMAN TALIB  NC </t>
  </si>
  <si>
    <t>NC SMART</t>
  </si>
  <si>
    <t xml:space="preserve">SMK SYEIKH ABDUL GHANI  AC </t>
  </si>
  <si>
    <t xml:space="preserve">AC BIDOR </t>
  </si>
  <si>
    <t>SMK SAN MIN (SUWA) AC</t>
  </si>
  <si>
    <t>AC SUWA</t>
  </si>
  <si>
    <t>SMK SAN MIN (SUWA) NC</t>
  </si>
  <si>
    <t>NC SUWA</t>
  </si>
  <si>
    <t>IBU PEJABAT KAWASAN SELATAN AA 8  (C)</t>
  </si>
  <si>
    <t>IBU PEJABAT KAWASAN TENGAH AA 1</t>
  </si>
  <si>
    <t>AMB ADULT</t>
  </si>
  <si>
    <t>AA 1</t>
  </si>
  <si>
    <t>IBU PEJABAT KAWASAN TENGAH AA 10 (C)</t>
  </si>
  <si>
    <t>COMB DIV</t>
  </si>
  <si>
    <t>IBU PEJABAT KAWASAN TENGAH AA 19 (C)</t>
  </si>
  <si>
    <t>IBU PEJABAT KAWASAN TENGAH AA 20 (C)</t>
  </si>
  <si>
    <t>IBU PEJABAT KAWASAN TENGAH AA 88 (C)</t>
  </si>
  <si>
    <t>IBU PEJABAT KAWASAN TENGAH NA 1</t>
  </si>
  <si>
    <t>NURSING ADULT</t>
  </si>
  <si>
    <t>NA 1</t>
  </si>
  <si>
    <t>BATU GAJAH AA 22 (C)</t>
  </si>
  <si>
    <t>BATU GAJAH AA 23 (C)</t>
  </si>
  <si>
    <t>CARSEM M-SITE</t>
  </si>
  <si>
    <t>SMJK YUK CHOY AA 4</t>
  </si>
  <si>
    <t>AA 4</t>
  </si>
  <si>
    <t>SMJK YUK CHOY NA 2</t>
  </si>
  <si>
    <t>NA 2</t>
  </si>
  <si>
    <t>SMJK YUK CHOY AC 25</t>
  </si>
  <si>
    <t>AMB CADET</t>
  </si>
  <si>
    <t>AC 25</t>
  </si>
  <si>
    <t>SMJK YUK CHOY NC 11</t>
  </si>
  <si>
    <t>NURSING CADET</t>
  </si>
  <si>
    <t>NC 11</t>
  </si>
  <si>
    <t>SMJK PEREMPUAN PERAK NA 7</t>
  </si>
  <si>
    <t>NA 7</t>
  </si>
  <si>
    <t>SMJK PEREMPUAN PERAK NA 8</t>
  </si>
  <si>
    <t>NA 8</t>
  </si>
  <si>
    <t>SMJK PEREMPUAN PERAK NC 25</t>
  </si>
  <si>
    <t>NC 25</t>
  </si>
  <si>
    <t>SMJK PEREMPUAN PERAK NC 27</t>
  </si>
  <si>
    <t>NC 27</t>
  </si>
  <si>
    <t>AA 5</t>
  </si>
  <si>
    <t>AC 12</t>
  </si>
  <si>
    <t>AC 13</t>
  </si>
  <si>
    <t>AC 14</t>
  </si>
  <si>
    <t>SMJK AVE MARIA CONVENT NA 17</t>
  </si>
  <si>
    <t>NA 17</t>
  </si>
  <si>
    <t>SMJK AVE MARIA CONVENT NC 21</t>
  </si>
  <si>
    <t>NC 21</t>
  </si>
  <si>
    <t>SMJK AVE MARIA CONVENT NC 33</t>
  </si>
  <si>
    <t>NC 33</t>
  </si>
  <si>
    <t>SMJK POI LAM AA 64</t>
  </si>
  <si>
    <t>AA 64</t>
  </si>
  <si>
    <t>SMJK POI LAM NA 22</t>
  </si>
  <si>
    <t>NA 22</t>
  </si>
  <si>
    <t>SMJK POI LAM AC 37</t>
  </si>
  <si>
    <t>AC 37</t>
  </si>
  <si>
    <t>SMJK POI LAM AC 49</t>
  </si>
  <si>
    <t>AC 49</t>
  </si>
  <si>
    <t>SMJK POI LAM NC 14</t>
  </si>
  <si>
    <t>NC 14</t>
  </si>
  <si>
    <t>SMJK POI LAM NC 34</t>
  </si>
  <si>
    <t>NC 34</t>
  </si>
  <si>
    <t>SMK TARCISIAN CONVENT NA 20</t>
  </si>
  <si>
    <t>NA 20</t>
  </si>
  <si>
    <t>SMK TARCISIAN CONVENT NC 13</t>
  </si>
  <si>
    <t>NC 13</t>
  </si>
  <si>
    <t>SMK RAJA PEREMPUAN NA 4</t>
  </si>
  <si>
    <t>NA 4</t>
  </si>
  <si>
    <t>SMK RAJA PEREMPUAN NC 3</t>
  </si>
  <si>
    <t>NC 3</t>
  </si>
  <si>
    <t>SMK SERI AMPANG AA 40 (C)</t>
  </si>
  <si>
    <t>SMK SERI AMPANG AC 10</t>
  </si>
  <si>
    <t>AC 10</t>
  </si>
  <si>
    <t>SMK SERI AMPANG NC 10 (C)</t>
  </si>
  <si>
    <t>SMK SERI INTAN NA 12</t>
  </si>
  <si>
    <t>NA 12</t>
  </si>
  <si>
    <t>SMK SERI INTAN NC 16</t>
  </si>
  <si>
    <t>NC 16</t>
  </si>
  <si>
    <t>SMK SERI PUTERA AA 80</t>
  </si>
  <si>
    <t>AA 80</t>
  </si>
  <si>
    <t>SMK SERI PUTERA AC 30</t>
  </si>
  <si>
    <t>AC 30</t>
  </si>
  <si>
    <t>SMK WIRA JAYA AC 88 (C)</t>
  </si>
  <si>
    <t>SMK JALAN PASIR PUTEH AA 78</t>
  </si>
  <si>
    <t>AA 78</t>
  </si>
  <si>
    <t>SMK JALAN PASIR PUTEH NA 23</t>
  </si>
  <si>
    <t>NA 23</t>
  </si>
  <si>
    <t>SMK JALAN PASIR PUTEH AC 55</t>
  </si>
  <si>
    <t>AC 55</t>
  </si>
  <si>
    <t>SMK JALAN PASIR PUTEH NC 31</t>
  </si>
  <si>
    <t>NC 31</t>
  </si>
  <si>
    <t>SMK METHODIST (ACS) AA 76</t>
  </si>
  <si>
    <t>AA 76</t>
  </si>
  <si>
    <t>SMK METHODIST (ACS) AC 48</t>
  </si>
  <si>
    <t>AC 48</t>
  </si>
  <si>
    <t>SMK JALAN TASEK AA16 (C)</t>
  </si>
  <si>
    <t>SMK JALAN TASEK AC 16</t>
  </si>
  <si>
    <t>AC 16</t>
  </si>
  <si>
    <t>SMK JALAN TASEK NC 65</t>
  </si>
  <si>
    <t>NC 65</t>
  </si>
  <si>
    <t>SMK PREMPUAN METHODIST NA 13</t>
  </si>
  <si>
    <t>NA 13</t>
  </si>
  <si>
    <t>SMK PREMPUAN METHODIST NC 1</t>
  </si>
  <si>
    <t>NC 1</t>
  </si>
  <si>
    <t>SMK ANDERSON AA 6</t>
  </si>
  <si>
    <t>AA 6</t>
  </si>
  <si>
    <t>SMK ANDERSON AA 9</t>
  </si>
  <si>
    <t>AA 9</t>
  </si>
  <si>
    <t>SMK ANDERSON AC 22</t>
  </si>
  <si>
    <t>AC 22</t>
  </si>
  <si>
    <t>SMK DR MEGAT KHAS AA 45</t>
  </si>
  <si>
    <t>AA 45</t>
  </si>
  <si>
    <t>SMK DR MEGAT KHAS AC 31</t>
  </si>
  <si>
    <t>AC 31</t>
  </si>
  <si>
    <t>SM YUK CHOY (SUWA) NA 18 (C)</t>
  </si>
  <si>
    <t>SM YUK CHOY (SUWA) AC 17</t>
  </si>
  <si>
    <t>AC 17</t>
  </si>
  <si>
    <t>SM YUK CHOY (SUWA) NC 2</t>
  </si>
  <si>
    <t>NC 2</t>
  </si>
  <si>
    <t>SM TUNKU ABDUL RAHMAN AA 74</t>
  </si>
  <si>
    <t>AA 74</t>
  </si>
  <si>
    <t>SM TUNKU ABDUL RAHMAN AC 56</t>
  </si>
  <si>
    <t>AC 56</t>
  </si>
  <si>
    <t>SMK SUNGAI PARI AC 38</t>
  </si>
  <si>
    <t>AC 38</t>
  </si>
  <si>
    <t>SM RAJA PERMAISURI BAINUN AC 47</t>
  </si>
  <si>
    <t>AC 47</t>
  </si>
  <si>
    <t>SM RAJA PERMAISURI BAINUN NC 37</t>
  </si>
  <si>
    <t>NC 37</t>
  </si>
  <si>
    <t>SMK SERI PUTERI NA 21</t>
  </si>
  <si>
    <t>NA 21</t>
  </si>
  <si>
    <t>SMK SERI PUTERI NC 23</t>
  </si>
  <si>
    <t>NC 23</t>
  </si>
  <si>
    <t>SMK TOH INDERA WANGSA AHMAD NC 46 (C)</t>
  </si>
  <si>
    <t>SMJK YUK KWAN NA 27 (C)</t>
  </si>
  <si>
    <t>SMJK YUK KWAN AC 64</t>
  </si>
  <si>
    <t>AC 64</t>
  </si>
  <si>
    <t>SMJK YUK KWAN NC 45</t>
  </si>
  <si>
    <t>NC 45</t>
  </si>
  <si>
    <t>SMK SULTAN TAJOL ARIFFIN AC 44</t>
  </si>
  <si>
    <t>AC 44</t>
  </si>
  <si>
    <t>SMK SULTAN TAJOL ARIFFIN NC 22</t>
  </si>
  <si>
    <t>NC 22</t>
  </si>
  <si>
    <t>SMJK SHING CHUNG AA 32</t>
  </si>
  <si>
    <t>AA 32</t>
  </si>
  <si>
    <t>SMJK SHING CHUNG NA 24</t>
  </si>
  <si>
    <t>NA 24</t>
  </si>
  <si>
    <t>SMJK SHING CHUNG AC 4</t>
  </si>
  <si>
    <t>AC 4</t>
  </si>
  <si>
    <t>SMJK SHING CHUNG NC 9</t>
  </si>
  <si>
    <t>NC 9</t>
  </si>
  <si>
    <t>SMK SENTOSA AA 17 (C)</t>
  </si>
  <si>
    <t>SMK SENTOSA AC 90</t>
  </si>
  <si>
    <t>AC 90</t>
  </si>
  <si>
    <t>SMK SENTOSA NC 70</t>
  </si>
  <si>
    <t>NC 70</t>
  </si>
  <si>
    <t>SMJK PEI YUAN AA 30</t>
  </si>
  <si>
    <t>AA 30</t>
  </si>
  <si>
    <t>SMJK PEI YUAN NA 11</t>
  </si>
  <si>
    <t>NA 11</t>
  </si>
  <si>
    <t>SMJK PEI YUAN AC 6</t>
  </si>
  <si>
    <t>AC 6</t>
  </si>
  <si>
    <t>SMJK PEI YUAN NC 4</t>
  </si>
  <si>
    <t>NC 4</t>
  </si>
  <si>
    <t>SMJK PEI YUAN NC 32</t>
  </si>
  <si>
    <t>NC 32</t>
  </si>
  <si>
    <t>SMK SERI KAMPAR NC 44 (C)</t>
  </si>
  <si>
    <t>SM PEI YUAN (SUWA) AA 31</t>
  </si>
  <si>
    <t>AA 31</t>
  </si>
  <si>
    <t>SM PEI YUAN (SUWA) NA 32</t>
  </si>
  <si>
    <t>NA 32</t>
  </si>
  <si>
    <t>SM PEI YUAN (SUWA) AC 42</t>
  </si>
  <si>
    <t>AC 42</t>
  </si>
  <si>
    <t>SM PEI YUAN (SUWA) NC 61</t>
  </si>
  <si>
    <t>NC 61</t>
  </si>
  <si>
    <t>SMK METHODIST AA 37</t>
  </si>
  <si>
    <t>AA 37</t>
  </si>
  <si>
    <t>SMK METHODIST AC 46</t>
  </si>
  <si>
    <t>AC 46</t>
  </si>
  <si>
    <t>SMK METHODIST NA 14</t>
  </si>
  <si>
    <t>NA 14</t>
  </si>
  <si>
    <t>SMK METHODIST NC 29</t>
  </si>
  <si>
    <t>NC 29</t>
  </si>
  <si>
    <t>SEKOLAH TINGGI NAN HWA AC 89</t>
  </si>
  <si>
    <t>AC 89</t>
  </si>
  <si>
    <t>SEKOLAH TINGGI NAN HWA NC 69</t>
  </si>
  <si>
    <t>NC 69</t>
  </si>
  <si>
    <t>SMJK AYER TAWAR AA 71</t>
  </si>
  <si>
    <t>AA 71</t>
  </si>
  <si>
    <t>SMJK AYER TAWAR NA 25</t>
  </si>
  <si>
    <t>NA 25</t>
  </si>
  <si>
    <t>SMJK AYER TAWAR AC 41</t>
  </si>
  <si>
    <t>AC 41</t>
  </si>
  <si>
    <t>SMJK AYER TAWAR NC 28</t>
  </si>
  <si>
    <t>NC 28</t>
  </si>
  <si>
    <t>SMK TOK PERDANA NC 18 (C)</t>
  </si>
  <si>
    <t>SMK PANGKOR NC 41 (C)</t>
  </si>
  <si>
    <t>SMK TUN SABAN AC 45 (C)</t>
  </si>
  <si>
    <t>SMK BATU EMPAT NC 66 (C)</t>
  </si>
  <si>
    <t>SMK SULTAN IDRIS SHAH II NC 67 (C)</t>
  </si>
  <si>
    <t xml:space="preserve">SMK TAN SRI ABDUL AZIZ </t>
  </si>
  <si>
    <t>IBU PEJABAT KAWASAN UTARA PERAK AA68</t>
  </si>
  <si>
    <t>AA68</t>
  </si>
  <si>
    <t>AA48</t>
  </si>
  <si>
    <t>AC27</t>
  </si>
  <si>
    <t>AC28</t>
  </si>
  <si>
    <t>AA49</t>
  </si>
  <si>
    <t>NA16</t>
  </si>
  <si>
    <t>AC33</t>
  </si>
  <si>
    <t>NC12</t>
  </si>
  <si>
    <t>NC15</t>
  </si>
  <si>
    <t>NC38</t>
  </si>
  <si>
    <t>NC40</t>
  </si>
  <si>
    <t>AC34</t>
  </si>
  <si>
    <t>AC35</t>
  </si>
  <si>
    <t>AC36</t>
  </si>
  <si>
    <t>AC Simpang</t>
  </si>
  <si>
    <t>AC87</t>
  </si>
  <si>
    <t>AC Kamunting</t>
  </si>
  <si>
    <t>AC37</t>
  </si>
  <si>
    <t>NC30</t>
  </si>
  <si>
    <t>AC Pantai Remis</t>
  </si>
  <si>
    <t>AC59</t>
  </si>
  <si>
    <t>AC63</t>
  </si>
  <si>
    <t>SMK TUNKU ABDUL RAHMAN CC1</t>
  </si>
  <si>
    <t>CC1</t>
  </si>
  <si>
    <t>SMK TUNKU ABDUL RAHMAN CA5</t>
  </si>
  <si>
    <t>CA5</t>
  </si>
  <si>
    <t>SMK TUN SYED SHEH BARAKBAH CC3</t>
  </si>
  <si>
    <t>CC3</t>
  </si>
  <si>
    <t>SMK TUN SYED SHEH BARAKBAH CA12</t>
  </si>
  <si>
    <t>CA12</t>
  </si>
  <si>
    <t>SMK DATUK HAJI ABDUL KADIR AC9</t>
  </si>
  <si>
    <t>AC9</t>
  </si>
  <si>
    <t>SMK DATUK HAJI ABDUL KADIR NC4</t>
  </si>
  <si>
    <t>NC4</t>
  </si>
  <si>
    <t>SMK KAMPONG KASTAM AC15</t>
  </si>
  <si>
    <t>AC15</t>
  </si>
  <si>
    <t>SMK KAMPONG KASTAM NC16</t>
  </si>
  <si>
    <t>NC16</t>
  </si>
  <si>
    <t>SMK BAKTI AC25</t>
  </si>
  <si>
    <t>AC25</t>
  </si>
  <si>
    <t>SMK VALDOR CC9</t>
  </si>
  <si>
    <t>CC9</t>
  </si>
  <si>
    <t>SMK PERAI CC14</t>
  </si>
  <si>
    <t>CC14</t>
  </si>
  <si>
    <t>SMK MACHANG BUBUK CC16</t>
  </si>
  <si>
    <t>CC16</t>
  </si>
  <si>
    <t>ANN JOO STEEL BERHAD A3</t>
  </si>
  <si>
    <t>A3</t>
  </si>
  <si>
    <t>BUKIT MERTAJAM A11</t>
  </si>
  <si>
    <t>A11</t>
  </si>
  <si>
    <t>BUKIT MERTAJAM N11</t>
  </si>
  <si>
    <t>N11</t>
  </si>
  <si>
    <t>BUKIT MERTAJAM CA15</t>
  </si>
  <si>
    <t>CA15</t>
  </si>
  <si>
    <t>BUTTERWORTH A21</t>
  </si>
  <si>
    <t>A21</t>
  </si>
  <si>
    <t>BUTTERWORTH N8</t>
  </si>
  <si>
    <t>N8</t>
  </si>
  <si>
    <t>BUTTERWORTH CA10</t>
  </si>
  <si>
    <t>CA10</t>
  </si>
  <si>
    <t>PENAGA A4</t>
  </si>
  <si>
    <t>A4</t>
  </si>
  <si>
    <t>PENAGA N2</t>
  </si>
  <si>
    <t>N2</t>
  </si>
  <si>
    <t>PRAI A5</t>
  </si>
  <si>
    <t>A5</t>
  </si>
  <si>
    <t>KEPALA BATAS CA1</t>
  </si>
  <si>
    <t>CA1</t>
  </si>
  <si>
    <t>NIBONG TEBAL CA4</t>
  </si>
  <si>
    <t>CA4</t>
  </si>
  <si>
    <t>AC29</t>
  </si>
  <si>
    <t>SMK BUKIT JAMBUL NC29</t>
  </si>
  <si>
    <t>NC29</t>
  </si>
  <si>
    <t>SMK TELUK KUMBAR  CA13</t>
  </si>
  <si>
    <t>CA13</t>
  </si>
  <si>
    <t>SMK TELUK KUMBAR  NC5</t>
  </si>
  <si>
    <t>NC5</t>
  </si>
  <si>
    <t>SMK TELUK KUMBAR II CC5</t>
  </si>
  <si>
    <t>CC5</t>
  </si>
  <si>
    <t>SMK BATU MAUNG AC24</t>
  </si>
  <si>
    <t>AC24</t>
  </si>
  <si>
    <t>SMK BATU MAUNG NC24</t>
  </si>
  <si>
    <t>NC24</t>
  </si>
  <si>
    <t>SMK RAJA TUN UDA AC26</t>
  </si>
  <si>
    <t>AC26</t>
  </si>
  <si>
    <t>SMK RAJA TUN UDA NC26</t>
  </si>
  <si>
    <t>NC26</t>
  </si>
  <si>
    <t>SMK SUNGAI NIBONG AC27</t>
  </si>
  <si>
    <t>SMK SUNGAI NIBONG NC27</t>
  </si>
  <si>
    <t>NC27</t>
  </si>
  <si>
    <t>SMJK PHOR TAY N7</t>
  </si>
  <si>
    <t>N7</t>
  </si>
  <si>
    <t>SMJK PHOR TAY NC7</t>
  </si>
  <si>
    <t>NC7</t>
  </si>
  <si>
    <t>SMJK PHOR TAY AC7</t>
  </si>
  <si>
    <t>AC7</t>
  </si>
  <si>
    <t>SMK SUNGAI ARA CC2</t>
  </si>
  <si>
    <t>CC2</t>
  </si>
  <si>
    <t>KOR UNIVERSITI SAINS MALAYSIA CA6</t>
  </si>
  <si>
    <t>CA6</t>
  </si>
  <si>
    <t>KOR UNIVERSITI SAINS MALAYSIA CA7</t>
  </si>
  <si>
    <t>CA7</t>
  </si>
  <si>
    <t>KOR UNIVERSITI SAINS MALAYSIA CA8</t>
  </si>
  <si>
    <t>CA8</t>
  </si>
  <si>
    <t>BAYAN LEPAS AC6</t>
  </si>
  <si>
    <t>AC6</t>
  </si>
  <si>
    <t>BAYAN LEPAS NC6</t>
  </si>
  <si>
    <t>NC6</t>
  </si>
  <si>
    <t>SK SUNGAI ARA SJJ14</t>
  </si>
  <si>
    <t>SJJ14</t>
  </si>
  <si>
    <t>SJK (T) SUBRAMANIYA BARATHEE SJJ15</t>
  </si>
  <si>
    <t>SJJ15</t>
  </si>
  <si>
    <t>SK SUNGAI BATU SJJ17</t>
  </si>
  <si>
    <t>SJJ17</t>
  </si>
  <si>
    <t>SJK (C) CHUNG SHAN SJJ18</t>
  </si>
  <si>
    <t>SJJ18</t>
  </si>
  <si>
    <t>SJK (C) MIN SIN SJJ19</t>
  </si>
  <si>
    <t>SJJ19</t>
  </si>
  <si>
    <t>SJK (C) SHIH CHUNG CAWANGAN SJJ20</t>
  </si>
  <si>
    <t>SJJ20</t>
  </si>
  <si>
    <t>SJK (C)  SUM SUN CC18</t>
  </si>
  <si>
    <t>SJK (C) KONG MIN PUSAT CC19</t>
  </si>
  <si>
    <t>SMJK CHUNG LING A1</t>
  </si>
  <si>
    <t>SMJK CHUNG LING AC3</t>
  </si>
  <si>
    <t>SM HAN CHIANG PERSENDIRIAN A7</t>
  </si>
  <si>
    <t>SM HAN CHIANG PERSENDIRIAN N19</t>
  </si>
  <si>
    <t>SM HAN CHIANG PERSENDIRIAN AC1</t>
  </si>
  <si>
    <t>SM HAN CHIANG PERSENDIRIAN NC3</t>
  </si>
  <si>
    <t>SMJK CHUNG HWA CONFUCIAN A28</t>
  </si>
  <si>
    <t>SMJK CHUNG HWA CONFUCIAN AC8</t>
  </si>
  <si>
    <t>SMJK CHUNG HWA CONFUCIAN NC38</t>
  </si>
  <si>
    <t>SMJK PEREMPUAN CHINA N3</t>
  </si>
  <si>
    <t>SMJK PEREMPUAN CHINA NC1</t>
  </si>
  <si>
    <t>SMJK UNION N21</t>
  </si>
  <si>
    <t>SMJK UNION NC2</t>
  </si>
  <si>
    <t>SMJK HENG EE CA3</t>
  </si>
  <si>
    <t>SMJK HENG EE AC18</t>
  </si>
  <si>
    <t>SMJK HENG EE NC28</t>
  </si>
  <si>
    <t>SMK AIR ITAM ACA1</t>
  </si>
  <si>
    <t>SMK AIR ITAM NCA1</t>
  </si>
  <si>
    <t>SMK CONVENT GREEN LANE NC8</t>
  </si>
  <si>
    <t>SM PEREMPUAN CHINA (PTE) NC20</t>
  </si>
  <si>
    <t>SM PHOR TAY (PTE) CC8</t>
  </si>
  <si>
    <t>SM CHUNG LING (PTE) CA9</t>
  </si>
  <si>
    <t>SM CHUNG LING (PTE) CC10</t>
  </si>
  <si>
    <t>SMK JELUTONG AC10</t>
  </si>
  <si>
    <t>SMK JELUTONG NC14</t>
  </si>
  <si>
    <t>SMK GEORGETOWN AC4</t>
  </si>
  <si>
    <t>SMK GEORGETOWN NC12</t>
  </si>
  <si>
    <t>SMK ABDULLAH MUNSHI CA11</t>
  </si>
  <si>
    <t>SMK ABDULLAH MUNSHI AC17</t>
  </si>
  <si>
    <t>SMK ABDULLAH MUNSHI NC10</t>
  </si>
  <si>
    <t>SMK HAJI ZAINUL ABIDIN AC2</t>
  </si>
  <si>
    <t>SMK HAJI ZAINUL ABIDIN NC9</t>
  </si>
  <si>
    <t>SMK PADANG POLO NC15</t>
  </si>
  <si>
    <t>SK SRI AMAN</t>
  </si>
  <si>
    <t>tiada</t>
  </si>
  <si>
    <t>SJK (C) HAN CHIANG</t>
  </si>
  <si>
    <t>SJK (C) PEREMPUAN CHINA</t>
  </si>
  <si>
    <t>SJK (C) UNION</t>
  </si>
  <si>
    <t>SJK (C) SHANG WU</t>
  </si>
  <si>
    <t>SJK (C) CONVENT DATO KERAMAT</t>
  </si>
  <si>
    <t>SJK (C) CHIAO NAN</t>
  </si>
  <si>
    <t>SJK (C) KONG MIN CAWANGAN 2</t>
  </si>
  <si>
    <t>SJK (C) SIN KANG</t>
  </si>
  <si>
    <t>KUALA LUMPUR NO.2 COMBINED DIVISION</t>
  </si>
  <si>
    <t>COMBINED</t>
  </si>
  <si>
    <t>KUALA LUMPUR CHERAS COMBINED DIVISION</t>
  </si>
  <si>
    <t>KUALA LUMPUR MUN CHONG COMBINED DIVISION</t>
  </si>
  <si>
    <t>KUALA LUMPUR SENTUL COMBINED DIVISION</t>
  </si>
  <si>
    <t>KUALA LUMPUR TAMAN DESA COMBINED DIVISION</t>
  </si>
  <si>
    <t>KUALA LUMPUR CONFUCIAN COMBINED DIVISION</t>
  </si>
  <si>
    <t>KUALA LUMPUR NO.3 COMBINED ADULT DIVISION</t>
  </si>
  <si>
    <t>COMBINED ADULT</t>
  </si>
  <si>
    <t>KUALA LUMPUR NO.4 COMBINED ADULT DIVISION</t>
  </si>
  <si>
    <t>KUALA LUMPUR NO.5 COMBINED ADULT DIVISION</t>
  </si>
  <si>
    <t>KUALA LUMPUR GENTING COMBINED ADULT DIVISION</t>
  </si>
  <si>
    <t>KUALA LUMPUR PUDU COMBINED ADULT DIVISION</t>
  </si>
  <si>
    <t>KUALA LUMPUR BUKIT BINTANG COMBINED ADULT DIVISION</t>
  </si>
  <si>
    <t>PUTRAJAYA NO.1 COMBINED ADULT DIVISION</t>
  </si>
  <si>
    <t>KUALA LUMPUR NO.1 COMBINED CADET DIVISION</t>
  </si>
  <si>
    <t>COMBINED CADET</t>
  </si>
  <si>
    <t>KUALA LUMPUR NO.2 COMBINED CADET DIVISION</t>
  </si>
  <si>
    <t>KUALA LUMPUR NO.4 COMBINED CADET DIVISION</t>
  </si>
  <si>
    <t>KUALA LUMPUR COCHRANE COMBINED CADET DIVISION</t>
  </si>
  <si>
    <t>KUALA LUMPUR SERI BINTANG UTARA COMBINED CADET DIVISION</t>
  </si>
  <si>
    <t>KUALA LUMPUR TAMAN BUKIT MALURI COMBINED CADET DIVISION</t>
  </si>
  <si>
    <t>KUALA LUMPUR SERI BINTANG SELATAN COMBINED CADET DIVISION</t>
  </si>
  <si>
    <t>KUALA LUMPUR SRI SEMPURNA COMBINED CADET DIVISION</t>
  </si>
  <si>
    <t>KUALA LUMPUR NO.3 COMBINED CADET DIVISION</t>
  </si>
  <si>
    <t>KUALA LUMPUR KEPONG BARU COMBINED CADET DIVISION</t>
  </si>
  <si>
    <t>KUALA LUMPUR KUEN CHENG COMBINED CADET DIVISION</t>
  </si>
  <si>
    <t>KUALA LUMPUR NO.6 AMBULANCE ADULT DIVISION</t>
  </si>
  <si>
    <t>AMBULANS ADULT</t>
  </si>
  <si>
    <t>KUALA LUMPUR NO.15 AMBULANCE ADULT DIVISION</t>
  </si>
  <si>
    <t>KUALA LUMPUR NO.2 NURSING ADULT DIVISION</t>
  </si>
  <si>
    <t>Conflict with poi lam</t>
  </si>
  <si>
    <t>KUALA LUMPUR NO.6 AMBULANCE CADET DIVISION</t>
  </si>
  <si>
    <t>AMBULANS CADET</t>
  </si>
  <si>
    <t>KUALA LUMPUR CHONG HWA AMBULANCE CADET DIVISION</t>
  </si>
  <si>
    <t>KUALA LUMPUR SETAPAK HIGH AMBULANCE CADET DIVISION</t>
  </si>
  <si>
    <t>KUALA LUMPUR ST. JOHN INSTITUTION AMBULANCE CADET DIVISION</t>
  </si>
  <si>
    <t>KUALA LUMPUR NURSING CADET NO. 5</t>
  </si>
  <si>
    <t>KUALA LUMPUR CHONG HWA NURSING CADET DIVISION</t>
  </si>
  <si>
    <t>KUALA LUMPUR PUDU ENGLISH SECONDARY SCHOOL NURSING CADET DIVISION</t>
  </si>
  <si>
    <t>KUALA LUMPUR JALAN IPOH GIRLS SCHOOL NURSING CADET DIVISION</t>
  </si>
  <si>
    <t>Combined junior</t>
  </si>
  <si>
    <t>Combined Division Adult</t>
  </si>
  <si>
    <t>SMK RAHMAT</t>
  </si>
  <si>
    <t>SMK SULTAN ALAUDDIN</t>
  </si>
  <si>
    <t>BAHAGIAN CAMPURAN PULAU SEBANG</t>
  </si>
  <si>
    <t>SMJK PULAU SEBANG</t>
  </si>
  <si>
    <t>SMK DATO' DOL SAID</t>
  </si>
  <si>
    <t>SMK SERI PENGKALAN</t>
  </si>
  <si>
    <t>SMK SULTAN MANSOR SHAH</t>
  </si>
  <si>
    <t>BAHAGIAN CAMPURAN BATU BERENDAM</t>
  </si>
  <si>
    <t>Rename from Divisi Chabau</t>
  </si>
  <si>
    <t>SMK MUNSHI ABDULLAH</t>
  </si>
  <si>
    <t>BAHAGIAN CAMPURAN AYER KEROH</t>
  </si>
  <si>
    <t>SMK BUKIT BARU</t>
  </si>
  <si>
    <t>BAHAGIAN CAMPURAN SELANDAR</t>
  </si>
  <si>
    <t>SMK DATUK BENDAHARA</t>
  </si>
  <si>
    <t>SMK DURIAN TUNGGAL</t>
  </si>
  <si>
    <t>SMK SELANDAR</t>
  </si>
  <si>
    <t>SMK SERI BEMBAN</t>
  </si>
  <si>
    <t>SMK SIMPANG BEKOH</t>
  </si>
  <si>
    <t>KOR UNIVERSITI MULTIMEDIA</t>
  </si>
  <si>
    <t>BAHAGIAN DEWASA AMBULANS BACANG</t>
  </si>
  <si>
    <t>BAHAGIAN DEWASA PERAWATAN BACANG</t>
  </si>
  <si>
    <t>BAHAGIAN KADET AMBULANS BACANG</t>
  </si>
  <si>
    <t>BAHAGIAN KADET PERAWATAN BACANG</t>
  </si>
  <si>
    <t>BAHAGIAN CAMPURAN MALIM</t>
  </si>
  <si>
    <t>SMJK TINGGI CINA MELAKA</t>
  </si>
  <si>
    <t>SMK GAJAH BERANG</t>
  </si>
  <si>
    <t>SMK TUN TUAH</t>
  </si>
  <si>
    <t>SMJK KATHOLIK</t>
  </si>
  <si>
    <t>SMJK NOTRE DAME CONVENT</t>
  </si>
  <si>
    <t>BAHAGIAN CAMPURAN KUBU</t>
  </si>
  <si>
    <t>SM PAY FONG</t>
  </si>
  <si>
    <t>SMK KLEBANG BESAR</t>
  </si>
  <si>
    <t>SMK METHODIST (ACS)</t>
  </si>
  <si>
    <t>SMK PEREMPUAN METHODIST</t>
  </si>
  <si>
    <t>BAHAGIAN DEWASA AMBULANS BANDAR HILIR</t>
  </si>
  <si>
    <t>BAHAGIAN DEWASA PERAWATAN BANDAR HILIR</t>
  </si>
  <si>
    <t>BAHAGIAN CAMPURAN BANDAR HILIR</t>
  </si>
  <si>
    <t>SMJK YOK BIN KADET AMBULANS</t>
  </si>
  <si>
    <t>SMJK YOK BIN KADET PERAWATAN</t>
  </si>
  <si>
    <t>BAHAGIAN CAMPURAN SMK TUN TIJAH</t>
  </si>
  <si>
    <t>Not registered</t>
  </si>
  <si>
    <t>SMK TINGGI ST DAVID</t>
  </si>
  <si>
    <t>SMK ST FRANCIS</t>
  </si>
  <si>
    <t>SMK INFANT JESUS CONVENT</t>
  </si>
  <si>
    <t>BAHAGIAN CAMPURAN SMK PADANG TEMU</t>
  </si>
  <si>
    <t>SJAM-ADM-03-AMF</t>
  </si>
  <si>
    <t>EXAMINATION</t>
  </si>
  <si>
    <t>PUBLIC EXAMINATION</t>
  </si>
  <si>
    <t>Name_Tag</t>
  </si>
  <si>
    <t>Card</t>
  </si>
  <si>
    <t>Cert</t>
  </si>
  <si>
    <t>Holder</t>
  </si>
  <si>
    <t>CARD</t>
  </si>
  <si>
    <t>TAG</t>
  </si>
  <si>
    <t>RECEIVED BY:</t>
  </si>
  <si>
    <t>EXEMPTED - NEW</t>
  </si>
  <si>
    <t>EXEMPTED - RENEW</t>
  </si>
  <si>
    <t>LOST</t>
  </si>
  <si>
    <t>REPLACEMENT + RETURN</t>
  </si>
  <si>
    <t>REPLACEMENT + PENALTY</t>
  </si>
  <si>
    <t>NAME TAG (RE-ORDER)</t>
  </si>
  <si>
    <t>SMJK PEI HWA MUAR</t>
  </si>
  <si>
    <t>SMK CONVENT MUAR</t>
  </si>
  <si>
    <t>SMK TINGGI MUAR</t>
  </si>
  <si>
    <t>SMK RAJA MUDA MUAR</t>
  </si>
  <si>
    <t>SMK BUKIT PASIR MUAR</t>
  </si>
  <si>
    <t>SMK TUN PERAK MUAR</t>
  </si>
  <si>
    <t>SMK DATO SERI AMAR DIRAJA MUAR</t>
  </si>
  <si>
    <t>SMK LEDANG MUAR</t>
  </si>
  <si>
    <t>SMK SG ABONG MUAR</t>
  </si>
  <si>
    <t xml:space="preserve">SMK TUN SULAIMAN NILAM SHAH </t>
  </si>
  <si>
    <t>SEKOLAH TINGGI PERSENDIRIAN CHUNG HWA MUAR</t>
  </si>
  <si>
    <t>SEKOLAH TINGGI PERSENDIRIAN PEI HWA MUAR</t>
  </si>
  <si>
    <t>BEKAS MURID SAN CHAI MUAR</t>
  </si>
  <si>
    <t>CENTURY COMBINED ADULT DIVISION</t>
  </si>
  <si>
    <t>PIONEER</t>
  </si>
  <si>
    <t>SMK TINGGI BATU PAHAT</t>
  </si>
  <si>
    <t>SMK CONVENT BATU PAHAT</t>
  </si>
  <si>
    <t>SEKOLAH MENENGAH CINA YONG PENG</t>
  </si>
  <si>
    <t>MAKTAB SULTAN ABU BAKAR</t>
  </si>
  <si>
    <t>SMK AMINUDDIN BAKI</t>
  </si>
  <si>
    <t>SMK BANDAR SERI ALAM</t>
  </si>
  <si>
    <t>SMK BANDAR SERI ALAM 2</t>
  </si>
  <si>
    <t>SMK DAMAI JAYA</t>
  </si>
  <si>
    <t>SMK DATO' JAAFAR</t>
  </si>
  <si>
    <t>SMK DATO' PENGGAWA TIMUR</t>
  </si>
  <si>
    <t>SMK GELANG PATAH</t>
  </si>
  <si>
    <t>SMK KOTA MASAI</t>
  </si>
  <si>
    <t>SMK PERMAS JAYA 1</t>
  </si>
  <si>
    <t>SMK PERMAS JAYA 2</t>
  </si>
  <si>
    <t>SMK PUTERI WANGSA</t>
  </si>
  <si>
    <t>SMK SERI KOTA PUTERI</t>
  </si>
  <si>
    <t>SMK SERI KOTA PUTERI 2</t>
  </si>
  <si>
    <t>SMK SERI PERLING</t>
  </si>
  <si>
    <t>SMK SKUDAI</t>
  </si>
  <si>
    <t>SMK SRI RAHMAT</t>
  </si>
  <si>
    <t>SMK SRI TEBRAU</t>
  </si>
  <si>
    <t>SMK SULTAN ISMAIL</t>
  </si>
  <si>
    <t>SMK TAMAN BUKIT INDAH</t>
  </si>
  <si>
    <t>SMK TAMAN DAYA</t>
  </si>
  <si>
    <t>SMK TAMAN DAYA 2</t>
  </si>
  <si>
    <t>SMK TAMAN DESA JAYA</t>
  </si>
  <si>
    <t>SMK TAMAN DESA SKUDAI</t>
  </si>
  <si>
    <t>SMK TAMAN DESA TEBRAU</t>
  </si>
  <si>
    <t>SMK TAMAN JOHOR JAYA 1</t>
  </si>
  <si>
    <t>SMK TAMAN JOHOR JAYA 2</t>
  </si>
  <si>
    <t>SMK TAMAN MEGAH RIA</t>
  </si>
  <si>
    <t>SMK TAMAN MOLEK</t>
  </si>
  <si>
    <t>SMK TAMAN MUTIARA RINI</t>
  </si>
  <si>
    <t>SMK TAMAN MUTIARA RINI 2</t>
  </si>
  <si>
    <t>SMK TAMAN PELANGI</t>
  </si>
  <si>
    <t>SMK TAMAN PELANGI INDAH</t>
  </si>
  <si>
    <t>SMK TAMAN UNIVERSITI 1</t>
  </si>
  <si>
    <t>SMK TASEK UTARA</t>
  </si>
  <si>
    <t>SMK TUN SYED NASIR ISMAIL</t>
  </si>
  <si>
    <t>SMK ULU TIRAM</t>
  </si>
  <si>
    <t xml:space="preserve">BANDARAYA JOHOR BAHRU </t>
  </si>
  <si>
    <t xml:space="preserve">JOHOR JAYA </t>
  </si>
  <si>
    <t>MAJIDEE BARU</t>
  </si>
  <si>
    <t>TAMAN SENTOSA</t>
  </si>
  <si>
    <t>TAMAN UNIVERSITI</t>
  </si>
  <si>
    <t>BAHAGIAN CAMPURAN DEWASA PONTIAN NO. 1 </t>
  </si>
  <si>
    <t>Pontian</t>
  </si>
  <si>
    <t>BAHAGIAN CAMPURAN DEWASA PONTIAN NO. 2</t>
  </si>
  <si>
    <t>BAHAGIAN CAMPURAN DEWASA PONTIAN NO. 3</t>
  </si>
  <si>
    <t>BAHAGIAN CAMPURAN DEWASA PONTIAN NO. 4</t>
  </si>
  <si>
    <t>BAHAGIAN CAMPURAN DEWASA PONTIAN NO. 5</t>
  </si>
  <si>
    <t>SM CHONG HWA</t>
  </si>
  <si>
    <t>SM PEI CHUN</t>
  </si>
  <si>
    <t>SMK DATO' ALI HAJI AHMAD</t>
  </si>
  <si>
    <t>SMK PEKAN NANAS</t>
  </si>
  <si>
    <t>SMK DATO' MOHD. YUNOS SULAIMAN</t>
  </si>
  <si>
    <t>SMK SRI PERHENTIAN</t>
  </si>
  <si>
    <t>SMK ST ANNE CONVENT</t>
  </si>
  <si>
    <t>SMK ST MICHAEL</t>
  </si>
  <si>
    <t>SMK KEAT HWA (P)</t>
  </si>
  <si>
    <t>SMK KOTA</t>
  </si>
  <si>
    <t>Kelantan_Utara</t>
  </si>
  <si>
    <t>SMK KUBANG KERIAN I</t>
  </si>
  <si>
    <t>SMK DATO’ AHMAD MAHER</t>
  </si>
  <si>
    <t>SMK PENGKALAN CHEPA I</t>
  </si>
  <si>
    <t>SMK MULONG</t>
  </si>
  <si>
    <t>SMS TENGKU MOHD. FARIS PETRA</t>
  </si>
  <si>
    <t>SMJK CHUNG HWA</t>
  </si>
  <si>
    <t>SMK ZAINAB I</t>
  </si>
  <si>
    <t>SMJK CHUNG CHENG</t>
  </si>
  <si>
    <t>MRSM PENGKALAN CHEPA</t>
  </si>
  <si>
    <t>MRSM PASIR TUMBUH</t>
  </si>
  <si>
    <t>SMK PINTU GENG</t>
  </si>
  <si>
    <t>SMK SERI MAHARAJA</t>
  </si>
  <si>
    <t>SMK SERI AMAN</t>
  </si>
  <si>
    <t>IBU PEJABAT PASIR MAS</t>
  </si>
  <si>
    <t>SMK SULTAN IBRAHIM I</t>
  </si>
  <si>
    <t>EMERGENCY AMBULANS SERVICE ( EMAS )</t>
  </si>
  <si>
    <t>EMERGENCY RESQUE UNIT</t>
  </si>
  <si>
    <t>UNIT SUKARELAWAN SJAM KELANTAN</t>
  </si>
  <si>
    <t>SMK CIKU 2</t>
  </si>
  <si>
    <t>FIRST SEREMBAN COMBINED SMK ST PAUL</t>
  </si>
  <si>
    <t>FIRST SEREMBAN AMBULANCE CADET DIVISION SMK ST PAUL</t>
  </si>
  <si>
    <t>FIRST SEREMBAN NURSING CADET DIVISION SMK TUNKU AMPUAN NAJIHAH</t>
  </si>
  <si>
    <t>FIRST SEREMBAN COMBINED CADET DIVISION SMK TUNKU AMPUAN DURAH</t>
  </si>
  <si>
    <t>MATRIX GLOBAL SCHOOLS</t>
  </si>
  <si>
    <t>AA 81 (C)</t>
  </si>
  <si>
    <t>AA 52 (C)</t>
  </si>
  <si>
    <t>AA 84 (C)</t>
  </si>
  <si>
    <t>AA TAR (C)</t>
  </si>
  <si>
    <t>AA RMM (C)</t>
  </si>
  <si>
    <t>AA SMART (C)</t>
  </si>
  <si>
    <t>AA BIDOR (C)</t>
  </si>
  <si>
    <t>AA 8  (C)</t>
  </si>
  <si>
    <t>AA 10(C)</t>
  </si>
  <si>
    <t>AA 19(C)</t>
  </si>
  <si>
    <t>AA 20(C)</t>
  </si>
  <si>
    <t>AA 88(C)</t>
  </si>
  <si>
    <t>AA 22(C)</t>
  </si>
  <si>
    <t>AA 23(C)</t>
  </si>
  <si>
    <t>SMK ST MICHAEL INSTITUTION AA 5</t>
  </si>
  <si>
    <t>SMK ST MICHAEL INSTITUTION AC 12</t>
  </si>
  <si>
    <t>SMK ST MICHAEL INSTITUTION AC 13</t>
  </si>
  <si>
    <t>SMK ST MICHAEL INSTITUTION AC 14</t>
  </si>
  <si>
    <t>AA 40(C)</t>
  </si>
  <si>
    <t>NC 10(C)</t>
  </si>
  <si>
    <t>AC 88(C)</t>
  </si>
  <si>
    <t>AA16(C)</t>
  </si>
  <si>
    <t>NA 18(C)</t>
  </si>
  <si>
    <t>NC 46(C)</t>
  </si>
  <si>
    <t>NA 27(C)</t>
  </si>
  <si>
    <t>AA 17(C)</t>
  </si>
  <si>
    <t>NC 44(C)</t>
  </si>
  <si>
    <t>NC 18(C)</t>
  </si>
  <si>
    <t>NC 41(C)</t>
  </si>
  <si>
    <t>AC 45(C)</t>
  </si>
  <si>
    <t>NC 66(C)</t>
  </si>
  <si>
    <t>NC 67(C)</t>
  </si>
  <si>
    <t>SM ST GEORGE AA48</t>
  </si>
  <si>
    <t>SM ST GEORGE AC27</t>
  </si>
  <si>
    <t>SM ST GEORGE AC28</t>
  </si>
  <si>
    <t>SMJK HUA LIAN AA49</t>
  </si>
  <si>
    <t>SMJK HUA LIAN NA16</t>
  </si>
  <si>
    <t>SMJK HUA LIAN AC33</t>
  </si>
  <si>
    <t>SMJK HUA LIAN NC12</t>
  </si>
  <si>
    <t>SMJK HUA LIAN NC15</t>
  </si>
  <si>
    <t>SMK DARUL RIDWAN NC38</t>
  </si>
  <si>
    <t>SMK DARUL RIDWAN NC40</t>
  </si>
  <si>
    <t>SMK DARUL RIDWAN AC34</t>
  </si>
  <si>
    <t>SMK DARUL RIDWAN AC35</t>
  </si>
  <si>
    <t>SMK KING EDWARD VII AC36</t>
  </si>
  <si>
    <t>SMK SIMPANG</t>
  </si>
  <si>
    <t>SMK MATANG AC87</t>
  </si>
  <si>
    <t>SMK KAMUNTING</t>
  </si>
  <si>
    <t>SMK DATO`IDRIS AC37</t>
  </si>
  <si>
    <t>SMK DATO`IDRIS NC30</t>
  </si>
  <si>
    <t>SMK PANTAI REMIS</t>
  </si>
  <si>
    <t>SMK MUDZAFFAH SHAH AC59</t>
  </si>
  <si>
    <t>SMK GUNUNG SEMANGGOL AC63</t>
  </si>
  <si>
    <t>SMK BUKIT JAMBUL</t>
  </si>
  <si>
    <t>AREA HEADQUARTERS</t>
  </si>
  <si>
    <t>MILLENNIUM COMBINED ADULT DIVISION (MCAD)</t>
  </si>
  <si>
    <t>ALPHA CYCLING COMBINED ADULT DIVISION</t>
  </si>
  <si>
    <t>AK ACADEMY COMBINED ADULT DIVISION (AKCAD)</t>
  </si>
  <si>
    <t>RADIO SIGNAL UNIT</t>
  </si>
  <si>
    <t>BUKIT BENDERA COMBINED ADULT DIVISION</t>
  </si>
  <si>
    <t>SMJK PHOR TAY AC 7</t>
  </si>
  <si>
    <t>SMJK PHOR TAY NC 7</t>
  </si>
  <si>
    <t>Pahang_Timur</t>
  </si>
  <si>
    <t>Pahang_Tengah</t>
  </si>
  <si>
    <t>BAHAGIAN CAMPURAN ALOR_GAJAH</t>
  </si>
  <si>
    <t>KPS01 - IBU PEJABAT KPS</t>
  </si>
  <si>
    <t>Pantai_Selangor</t>
  </si>
  <si>
    <t>KPS02 - DIV. 2</t>
  </si>
  <si>
    <t>KPS03 - DIV. 3</t>
  </si>
  <si>
    <t>KPS04 - DIV. 4</t>
  </si>
  <si>
    <t>KPS05 - DIV. 5</t>
  </si>
  <si>
    <t>KPS06 - DIV. 6</t>
  </si>
  <si>
    <t>KPS07 - DIV. 7</t>
  </si>
  <si>
    <t>KPS08 - DIV. 8</t>
  </si>
  <si>
    <t>KPS09 - DIV. 9</t>
  </si>
  <si>
    <t>KPS10 - DIV. 10</t>
  </si>
  <si>
    <t>KPS11 - DIV. 11</t>
  </si>
  <si>
    <t>KPS12 - DIV. 12</t>
  </si>
  <si>
    <t>KPS13 - DIV. 13</t>
  </si>
  <si>
    <t>KPS14 - DIV. 14</t>
  </si>
  <si>
    <t>KPS15 - DIV. 15</t>
  </si>
  <si>
    <t>KPS16 - DIV. 16</t>
  </si>
  <si>
    <t>KPS17 - PIN HWA KADET</t>
  </si>
  <si>
    <t>KPS18 - LA SALLE KADET</t>
  </si>
  <si>
    <t>KPS19 - DIV. 17</t>
  </si>
  <si>
    <t>KPS20 - HIN HUA KADET</t>
  </si>
  <si>
    <t>KPS21 - RAJA ZARINA KADET</t>
  </si>
  <si>
    <t>KPS22 - HIGH SCHOOL KADET</t>
  </si>
  <si>
    <t>KPS23 - PENDAMARAN JAYA KADET</t>
  </si>
  <si>
    <t>KPS24 - SRI ISTANA KADET</t>
  </si>
  <si>
    <t>KPS25 - KWANG HUA (G) KADET</t>
  </si>
  <si>
    <t>KPS26 - STAJ KADET</t>
  </si>
  <si>
    <t>KPS27 - DIV. 18</t>
  </si>
  <si>
    <t>KPS28 - KWANG HUA (P) KADET</t>
  </si>
  <si>
    <t>KPS29 - ACS KADET</t>
  </si>
  <si>
    <t>KPS30 - MGS KADET</t>
  </si>
  <si>
    <t>KPS31 - CONVENT KADET</t>
  </si>
  <si>
    <t>KPS32 - DIV. 19</t>
  </si>
  <si>
    <t>KPS33 - RAJA LUMU KADET</t>
  </si>
  <si>
    <t>KPS34 - SRI ANDALAS KADET</t>
  </si>
  <si>
    <t>KPS35 - DATO HAMZAH KADET</t>
  </si>
  <si>
    <t>KPS36 - BUKIT KUDA KADET</t>
  </si>
  <si>
    <t>KPS38 - SHAHBANDARAYA KADET</t>
  </si>
  <si>
    <t>KPS39 - MANAGEMENT &amp; SCIENCE UNIVERSITY (MSU)</t>
  </si>
  <si>
    <t>KPS40 - BUKIT KEMUNING KADET</t>
  </si>
  <si>
    <t>KPS41 - DIV. 20</t>
  </si>
  <si>
    <t>KPS42 - SM CHUNG HUA KADET</t>
  </si>
  <si>
    <t>KPS43 - DIV. 21</t>
  </si>
  <si>
    <t>KPS44 - BATU UNJUR KADET</t>
  </si>
  <si>
    <t>KPS45 - DIV. 22</t>
  </si>
  <si>
    <t>KPS46 - GMG (CLOSED DIV.ON)</t>
  </si>
  <si>
    <t>KPS47 - SRI LETHIA KADET</t>
  </si>
  <si>
    <t>KPS48 - DIV. 23</t>
  </si>
  <si>
    <t>KPS49 - WESLEY METHODIST KADET</t>
  </si>
  <si>
    <t>KPS50 - DIV. 24</t>
  </si>
  <si>
    <t xml:space="preserve">KSB01 - IBU PEJABAT KSB </t>
  </si>
  <si>
    <t>Selangor_Barat</t>
  </si>
  <si>
    <t>KSB02 - BANTING DEWASA</t>
  </si>
  <si>
    <t>KSB03 - BANTING KADET</t>
  </si>
  <si>
    <t>KSB04 - SAS DEWASA</t>
  </si>
  <si>
    <t>KSB05 - SAS KADET</t>
  </si>
  <si>
    <t>KSB06 - SG PELEK KADET</t>
  </si>
  <si>
    <t>KSB07 - SG PELEK DEWASA</t>
  </si>
  <si>
    <t>KSB09 - MES DEWASA</t>
  </si>
  <si>
    <t>KSB10 - MES KADET</t>
  </si>
  <si>
    <t>KSB11 - JENJAROM DEWASA</t>
  </si>
  <si>
    <t>KSB12 - JENJAROM KADET</t>
  </si>
  <si>
    <t xml:space="preserve">KSS01 - IBU PEJABAT KSS </t>
  </si>
  <si>
    <t>Selangor_Selatan</t>
  </si>
  <si>
    <t>KSS02 - TMN KOSAS KADET</t>
  </si>
  <si>
    <t>KSS03 - JLN BUKIT KADET</t>
  </si>
  <si>
    <t>KSS04 - DIV. DEWASA KAWASAN</t>
  </si>
  <si>
    <t>KSS05 - YU HUA KADET</t>
  </si>
  <si>
    <t>KSS06 - SMK TINGGI KAJANG KADET</t>
  </si>
  <si>
    <t>KSS07 - PERIMBUN KADET</t>
  </si>
  <si>
    <t>KSS08 - CONVENT KAJANG KADET</t>
  </si>
  <si>
    <t>KSS09 - TMN KOSAS DEWASA</t>
  </si>
  <si>
    <t>KSS10 - JLN BUKIT DEWASA</t>
  </si>
  <si>
    <t>KSS11 - SMK TINGGI KAJANG DEWASA</t>
  </si>
  <si>
    <t>KSS12 - ENGKU HUSAIN KADET</t>
  </si>
  <si>
    <t>KSS13 - CONVENT KAJANG DEWASA</t>
  </si>
  <si>
    <t>KSS14 - PERIMBUN DEWASA</t>
  </si>
  <si>
    <t>KSS15 - YU HUA DEWASA</t>
  </si>
  <si>
    <t>KSS16 - ENGKU HUSSAIN DEWASA</t>
  </si>
  <si>
    <t>KSS17 - SERI SURIA KADET</t>
  </si>
  <si>
    <t>KSS18 - BDR BARU AMPANG KADET</t>
  </si>
  <si>
    <t>KSS19 - BDR BARU AMPANG DEWASA</t>
  </si>
  <si>
    <t>KSS20 - SJK (C) YU HUA JUNIOR KADET</t>
  </si>
  <si>
    <t>KSS21 - SJK (C) BATU 14 HULU LANGAT JUNIOR KADET</t>
  </si>
  <si>
    <t>KSS22 - SMK CHERAS PERDANA DEWASA</t>
  </si>
  <si>
    <t>KSS23 - SMK CHERAS PERDANA KADET</t>
  </si>
  <si>
    <t xml:space="preserve">KST01 - IBU PEJABAT KSTU </t>
  </si>
  <si>
    <t>Selangor_Tengah_Utara</t>
  </si>
  <si>
    <t>KST02 - SEAPORT CAMPURAN KADET</t>
  </si>
  <si>
    <t>KST03 - DAMANSARA UTAMA DEWASA</t>
  </si>
  <si>
    <t>KST05 - TMN EHSAN CAMPURAN KADET</t>
  </si>
  <si>
    <t>KST08 - DAMANSARA JAYA KADET</t>
  </si>
  <si>
    <t>KST09 - KEPONG CAMPURAN KADET</t>
  </si>
  <si>
    <t>KST10 - TAMAN MELAWATI DEWASA</t>
  </si>
  <si>
    <t xml:space="preserve">KST11 - TMN SERAYA CAMPURAN DEWASA </t>
  </si>
  <si>
    <t>KST12 - TAMAN MELAWATI KADET</t>
  </si>
  <si>
    <t>KST13 - SRI BESTARI CAMPURAN DEWASA</t>
  </si>
  <si>
    <t>KST14 - SRI BESTARI CAMPURAN KADET</t>
  </si>
  <si>
    <t>KST16 - SRI AMAN PERAWATAN KADET</t>
  </si>
  <si>
    <t>KST18 - SRI AMAN PERAWATAN DEWASA</t>
  </si>
  <si>
    <t>KST19 - RPNS KADET</t>
  </si>
  <si>
    <t>KST21 - SMK SUNGAI CHOH DEWASA</t>
  </si>
  <si>
    <t>KST22 - SMK BDR UTAMA D'SARA 2 KADET</t>
  </si>
  <si>
    <t>KST23 - SELAYANG BARU DEWASA</t>
  </si>
  <si>
    <t>KST24 - TMN SERAYA CAMPURAN KADET</t>
  </si>
  <si>
    <t>KST25 - SRI NOBEL JUNIOR KADET</t>
  </si>
  <si>
    <t>KST26 - SELAYANG BARU KADET</t>
  </si>
  <si>
    <t>KST27 - RMSS DEWASA</t>
  </si>
  <si>
    <t>KST28 - BDR UTAMA 3 CAMPURAN KADET</t>
  </si>
  <si>
    <t>KST29 - BDR UTAMA 3 CAMPURAN DEWASA</t>
  </si>
  <si>
    <t>KST32 - RMSS KADET</t>
  </si>
  <si>
    <t>KST33 - SEAPORT CAMPURAN DEWASA</t>
  </si>
  <si>
    <t>KST36 - KEPONG CAMPURAN DEWASA</t>
  </si>
  <si>
    <t xml:space="preserve">KST37 - TMN EHSAN CAMPURAN DEWASA </t>
  </si>
  <si>
    <t>KST38 - DAMANSARA JAYA DEWASA</t>
  </si>
  <si>
    <t>KST39 - SMK SUNGAI CHOH KADET</t>
  </si>
  <si>
    <t>KST40 - DAMANSARA UTAMA KADET</t>
  </si>
  <si>
    <t>KST41 - SMK ST.MARY PERAWATAN KADET</t>
  </si>
  <si>
    <t>KST42 - SMK ST.MARY PERAWATAN DEWASA</t>
  </si>
  <si>
    <t>KSTB01 - IBU PEJABAT KSTB (CORPS)</t>
  </si>
  <si>
    <t>Selangor_Tengah_Barat_Corps</t>
  </si>
  <si>
    <t>KSTB02 - SMK SUNGAI CHOH DEWASA</t>
  </si>
  <si>
    <t>KSTB03 - SMK SUNGAI CHOH KADET</t>
  </si>
  <si>
    <t>KSTB04 - SELAYANG BARU DEWASA</t>
  </si>
  <si>
    <t xml:space="preserve">KSTR01 - IBU PEJABAT KST </t>
  </si>
  <si>
    <t>Selangor_Timur</t>
  </si>
  <si>
    <t>KSTR02 - SMK SG CHOH DEWASA</t>
  </si>
  <si>
    <t>KSTR03 - SMK SG CHOH KADET</t>
  </si>
  <si>
    <t>KSTR04 - SELAYANG BARU DEWASA</t>
  </si>
  <si>
    <t>KSTR05 - TMN MELAWATI DEWASA</t>
  </si>
  <si>
    <t>KSTR06 - TMN MELAWATI KADET</t>
  </si>
  <si>
    <t>KSTR07 -SELAYANG BARU KADET</t>
  </si>
  <si>
    <t>KSTR08 - SMK GOMBAK SETIA CAMPURAN DEWASA</t>
  </si>
  <si>
    <t>KSTR09 - SMK GOMBAK SETIA CAMPURAN KADET</t>
  </si>
  <si>
    <t>KSTR11 - BATU CAVES DEWASA</t>
  </si>
  <si>
    <t>KSTR12 - BATU CAVES KADET</t>
  </si>
  <si>
    <t>KSTR13 - TMN PERMAI CAMPURAN KADET</t>
  </si>
  <si>
    <t>KSTR14 - TMN KERAMAT DEWASA</t>
  </si>
  <si>
    <t>KSTR15 - TMN KERAMAT KADET</t>
  </si>
  <si>
    <t>KSTR16 - TMN TASIK CAMPURAN DEWASA</t>
  </si>
  <si>
    <t>KSTR17 - TASIK PERMAI CAMPURAN DEWASA</t>
  </si>
  <si>
    <t>KSTR18 - BUKIT INDAH KADET</t>
  </si>
  <si>
    <t xml:space="preserve">KSTS01 - IBU PEJABAT KSTS </t>
  </si>
  <si>
    <t>Selangor_Tengah_Selatan</t>
  </si>
  <si>
    <t>KSTS02 - SERI KEMBANGAN DEWASA</t>
  </si>
  <si>
    <t>KSTS03 - SERI KEMBANGAN KADET</t>
  </si>
  <si>
    <t>KSTS04 - SEAFIELD KADET</t>
  </si>
  <si>
    <t>KSTS05 - SEAFIELD DEWASA</t>
  </si>
  <si>
    <t>KSTS06 - KSTS DIV. DEWASA</t>
  </si>
  <si>
    <t>KSTS08 - SMK USJ 13 DEWASA</t>
  </si>
  <si>
    <t>KSTS09 - SRI UCSI KADET</t>
  </si>
  <si>
    <t>KSTS10 - SRI UCSI DEWASA</t>
  </si>
  <si>
    <t>KSTS11 -  BDR PUCHONG JAYA B KADET</t>
  </si>
  <si>
    <t>KSTS12 -  BDR PUCHONG JAYA B DEWASA</t>
  </si>
  <si>
    <t>KSTS13 - SERDANG BAHRU (1) KADET</t>
  </si>
  <si>
    <t>KSTS14 - SMK USJ 4 KADET</t>
  </si>
  <si>
    <t>KSTS15 - SMK USJ 4 DEWASA</t>
  </si>
  <si>
    <t>KSTS16 - SMK PUCHONG PERMAI KADET</t>
  </si>
  <si>
    <t>KSTS17 - SMK PUCHONG PERMAI DEWASA</t>
  </si>
  <si>
    <t>KSTS18 - SJK (C) TUN TSS KADET</t>
  </si>
  <si>
    <t>KSTS19 - SJK (C) SC HARCROFT KADET</t>
  </si>
  <si>
    <t xml:space="preserve">KSU01 - IBU PEJABAT KSU </t>
  </si>
  <si>
    <t>Selangor_Utara</t>
  </si>
  <si>
    <t>SMK HWA LIAN AMULANCE CADET</t>
  </si>
  <si>
    <t>SMK HWA LIAN NURSING CADET</t>
  </si>
  <si>
    <t>SMK MENTAKAB COMBINED ADULT</t>
  </si>
  <si>
    <t>SMK SULTAN ABU BAKAR COMBINED ADULT</t>
  </si>
  <si>
    <t>SMK SULTAN ABU BAKAR AMBULANCE CADET</t>
  </si>
  <si>
    <t>SMK SULTAN ABU BAKAR NURSING CADET</t>
  </si>
  <si>
    <t>SMK TG.AFZAN NURSING CADET</t>
  </si>
  <si>
    <t>SMK TELUK CEMPEDAK AMBULANCE CADET</t>
  </si>
  <si>
    <t>SMK TELUK CEMPEDAK NURSING CADET</t>
  </si>
  <si>
    <t>SMK TANAH PUTIH AMBULANCE CADET</t>
  </si>
  <si>
    <t>SMK TANAH PUTIH NURSING CADET</t>
  </si>
  <si>
    <t>SMK ST.THOMAS AMBULANCE CADET</t>
  </si>
  <si>
    <t>SRJK PEI CHAI COMBINED JUNIOR</t>
  </si>
  <si>
    <t>SRJK KWONG HWA COMBINED JUNIOR</t>
  </si>
  <si>
    <t>SMK AIR PUTIH AMBULANCE CADET</t>
  </si>
  <si>
    <t>SMK AIR PUTIH NURSING CADET</t>
  </si>
  <si>
    <t>SMK ALOR AKAR NURSING CADET</t>
  </si>
  <si>
    <t>SMK ALOR AKAR AMBULANCE CADET</t>
  </si>
  <si>
    <t>SMK METHODIST NURSING CADET</t>
  </si>
  <si>
    <t>SMK CHUNG HWA COMBINED CADET</t>
  </si>
  <si>
    <t>BAHAGIAN KUALA TERENGGANU</t>
  </si>
  <si>
    <t>Kuala_Terengganu</t>
  </si>
  <si>
    <t>SMK SULTAN SULAIMAN KADET CAMPURAN</t>
  </si>
  <si>
    <t>SMK SULTAN SULAIMAN DEWASA CAMPURAN</t>
  </si>
  <si>
    <t>SMK PADANG MIDIN KADET CAMPURAN</t>
  </si>
  <si>
    <t>SMK PADANG MIDIN DEWASA CAMPURAN</t>
  </si>
  <si>
    <t>SMK BELARA KADET CAMPURAN</t>
  </si>
  <si>
    <t>SMK BELARA DEWASA CAMPURAN</t>
  </si>
  <si>
    <t>SMK CHUNG HWA WEI SIN KADET CAMPURAN</t>
  </si>
  <si>
    <t>SMK CHUNG HWA WEI SIN DEWASA CAMPURAN</t>
  </si>
  <si>
    <t>SMK PANJI ALAM KADET CAMPURAN</t>
  </si>
  <si>
    <t>SMK PANJI ALAM DEWASA CAMPURAN</t>
  </si>
  <si>
    <t>SMK BUKIT BESAR KADET CAMPURAN</t>
  </si>
  <si>
    <t>SMK BUKIT BESAR DEWASA CAMPURAN</t>
  </si>
  <si>
    <t>SMK SULTAN AHMAD KADET CAMPURAN</t>
  </si>
  <si>
    <t>SMK SULTAN AHMAD DEWASA CAMPURAN</t>
  </si>
  <si>
    <t>SMK SULTAN MANSOR KADET CAMPURAN</t>
  </si>
  <si>
    <t>SMK SULTAN MANSOR DEWASA CAMPURAN</t>
  </si>
  <si>
    <t>SMK JERAM KADET CAMPURAN</t>
  </si>
  <si>
    <t>SMK JERAM DEWASAN CAMPURAN</t>
  </si>
  <si>
    <t>SMK MANIR KADET CAMPURAN</t>
  </si>
  <si>
    <t>SMK MANIR DEWASAN CAMPURAN</t>
  </si>
  <si>
    <t>SMK BUKIT TUNGGAL KADET CAMPURAN</t>
  </si>
  <si>
    <t>SMK BUKIT TUNGGAL DEWASAN CAMPURAN</t>
  </si>
  <si>
    <t>SMK KOMPLEKS GONG BADAK KADET CAMPURAN</t>
  </si>
  <si>
    <t>SMK KOMPLEKS GONG BADAK DEWASAN CAMPURAN</t>
  </si>
  <si>
    <t>SMK SERI NILAM KADET CAMPURAN</t>
  </si>
  <si>
    <t>SMK SERI NILAM DEWASAN CAMPURAN</t>
  </si>
  <si>
    <t>SMK BUKIT GUNTONG KADET CAMPURAN</t>
  </si>
  <si>
    <t>SMK BUKIT GUNTONG DEWASAN CAMPURAN</t>
  </si>
  <si>
    <t>SMK CHUKAI KADET CAMPURAN</t>
  </si>
  <si>
    <t>Kemaman</t>
  </si>
  <si>
    <t>SMK CHUKAI DEWASAN CAMPURAN</t>
  </si>
  <si>
    <t>SMK SULTAN ISMAIL KADET CAMPURAN</t>
  </si>
  <si>
    <t>SMK SULTAN ISMAIL DEWASAN CAMPURAN</t>
  </si>
  <si>
    <t>SMK SULTAN ISMAIL II KADET CAMPURAN</t>
  </si>
  <si>
    <t>SMK SULTAN ISMAIL II DEWASAN CAMPURAN</t>
  </si>
  <si>
    <t>SMK GELIGA KADET CAMPURAN</t>
  </si>
  <si>
    <t>SMK GELIGA DEWASAN CAMPURAN</t>
  </si>
  <si>
    <t>SMK TENGKU MAHMUD KADET CAMPURAN</t>
  </si>
  <si>
    <t>Besut</t>
  </si>
  <si>
    <t>SMK TENGKU MAHMUD DEWASAN CAMPURAN</t>
  </si>
  <si>
    <t>SMK TENGKU MAHMUD II KADET CAMPURAN</t>
  </si>
  <si>
    <t>SMK TENGKU MAHMUD II DEWASAN CAMPURAN</t>
  </si>
  <si>
    <t>SMK KUALA BESUT KADET CAMPURAN</t>
  </si>
  <si>
    <t>SMK KUALA BESUT DEWASAN CAMPURAN</t>
  </si>
  <si>
    <t>SMK NASIRUDDIN SHAH KADET CAMPURAN</t>
  </si>
  <si>
    <t>SMK NASIRUDDIN SHAH DEWASAN CAMPURAN</t>
  </si>
  <si>
    <t>SMK PELAGAT KADET CAMPURAN</t>
  </si>
  <si>
    <t>SMK PELAGAT DEWASAN CAMPURAN</t>
  </si>
  <si>
    <t>SMK BUKIT PAYONG KADET CAMPURAN</t>
  </si>
  <si>
    <t>SMK BUKIT PAYONG DEWASAN CAMPURAN</t>
  </si>
  <si>
    <t>Johor Open Division</t>
  </si>
  <si>
    <t>Pinang_State_Headquarters</t>
  </si>
  <si>
    <t>SMK CANOSSIAN CONVENT KLUANG</t>
  </si>
  <si>
    <t>DESTINY COMBINED DIVISION</t>
  </si>
  <si>
    <t>SMK CANOSSIAN CONVENT SEGAMAT</t>
  </si>
  <si>
    <t>PASUKAN TERBUKA IBU PEJABAT PASIR PUTEH</t>
  </si>
  <si>
    <t>PASUKAN SMK TOK JANGGUT</t>
  </si>
  <si>
    <t>PASUKAN TERBUKA IBU PEJABAT KOTA BHARU</t>
  </si>
  <si>
    <t>SMK TAN SRI ABDUL AZIZ TAPA (SMAAT)</t>
  </si>
  <si>
    <t xml:space="preserve">SMK DATO SAGOR AA DS (C) </t>
  </si>
  <si>
    <t xml:space="preserve">AA DS (C) </t>
  </si>
  <si>
    <t>SMK DATO SAGOR AC 54</t>
  </si>
  <si>
    <t>AC 54</t>
  </si>
  <si>
    <t xml:space="preserve">SMK SYEIKH ABDUL GHANI  AA (C) </t>
  </si>
  <si>
    <t>SMK SYEIKH ABDUL GHANI  NC</t>
  </si>
  <si>
    <t>NC BIDOR</t>
  </si>
  <si>
    <t>KST46 - STELLA MARIS INTERNATIONAL SCHOOL</t>
  </si>
  <si>
    <t>Regional Headquarters DEWASAN CAMPURAN</t>
  </si>
  <si>
    <t>SJK (C) KONG MIN</t>
  </si>
  <si>
    <t>SMJK TRIANG COMBINED CADET</t>
  </si>
  <si>
    <t>BERA COMBINED ADULT</t>
  </si>
  <si>
    <t>Combined Division Cadet</t>
  </si>
  <si>
    <t>Rev1-2018-01-01</t>
  </si>
  <si>
    <t>IC.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</si>
</sst>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&quot;RM&quot;#,##0.00;[Red]\-&quot;RM&quot;#,##0.00"/>
    <numFmt numFmtId="167" formatCode="d/m/yy;@"/>
    <numFmt numFmtId="168" formatCode="[$-409]d\-mmm\-yyyy;@"/>
    <numFmt numFmtId="169" formatCode="_([$RM-4409]* #,##0.00_);_([$RM-4409]* \(#,##0.00\);_([$RM-4409]* &quot;-&quot;??_);_(@_)"/>
  </numFmts>
  <fonts count="55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Book Antiqua"/>
      <family val="1"/>
    </font>
    <font>
      <sz val="8"/>
      <name val="Arial Narrow"/>
      <family val="2"/>
    </font>
    <font>
      <sz val="9"/>
      <name val="Abadi MT Condensed Light"/>
      <family val="2"/>
    </font>
    <font>
      <b/>
      <sz val="11"/>
      <name val="Arial Black"/>
      <family val="2"/>
    </font>
    <font>
      <b/>
      <sz val="9"/>
      <name val="Arial Narrow"/>
      <family val="2"/>
    </font>
    <font>
      <b/>
      <i/>
      <sz val="8"/>
      <name val="Book Antiqua"/>
      <family val="1"/>
    </font>
    <font>
      <b/>
      <sz val="8"/>
      <name val="Arial Black"/>
      <family val="2"/>
    </font>
    <font>
      <sz val="8"/>
      <name val="Wingdings"/>
      <charset val="2"/>
    </font>
    <font>
      <sz val="8"/>
      <name val="Wingdings 2"/>
      <family val="1"/>
      <charset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8"/>
      <name val="Abadi MT Condensed Light"/>
      <family val="2"/>
    </font>
    <font>
      <b/>
      <sz val="11"/>
      <name val="Arial Narrow"/>
      <family val="2"/>
    </font>
    <font>
      <sz val="10"/>
      <color indexed="8"/>
      <name val="Arial"/>
      <family val="2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name val="Arial Narrow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2"/>
      <name val="Arial Narrow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.5"/>
      <name val="Arial"/>
      <family val="2"/>
    </font>
    <font>
      <b/>
      <sz val="11"/>
      <name val="Wingdings 2"/>
      <family val="1"/>
      <charset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name val="Wingdings 2"/>
      <family val="1"/>
      <charset val="2"/>
    </font>
    <font>
      <i/>
      <sz val="8"/>
      <name val="Arial"/>
      <family val="2"/>
    </font>
    <font>
      <i/>
      <sz val="10"/>
      <name val="Arial"/>
      <family val="2"/>
    </font>
    <font>
      <b/>
      <sz val="12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4" fillId="0" borderId="0"/>
    <xf numFmtId="0" fontId="3" fillId="0" borderId="0"/>
    <xf numFmtId="0" fontId="42" fillId="0" borderId="0"/>
    <xf numFmtId="0" fontId="3" fillId="0" borderId="0"/>
    <xf numFmtId="0" fontId="26" fillId="0" borderId="0"/>
    <xf numFmtId="0" fontId="23" fillId="0" borderId="0"/>
    <xf numFmtId="0" fontId="7" fillId="0" borderId="0"/>
    <xf numFmtId="0" fontId="3" fillId="0" borderId="0"/>
    <xf numFmtId="0" fontId="35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" fillId="5" borderId="49" applyNumberFormat="0" applyFont="0" applyAlignment="0" applyProtection="0"/>
    <xf numFmtId="0" fontId="2" fillId="0" borderId="0"/>
  </cellStyleXfs>
  <cellXfs count="359">
    <xf numFmtId="0" fontId="0" fillId="0" borderId="0" xfId="0"/>
    <xf numFmtId="0" fontId="7" fillId="0" borderId="0" xfId="9"/>
    <xf numFmtId="0" fontId="27" fillId="2" borderId="2" xfId="7" applyFont="1" applyFill="1" applyBorder="1" applyAlignment="1">
      <alignment horizontal="center"/>
    </xf>
    <xf numFmtId="0" fontId="22" fillId="0" borderId="0" xfId="9" applyFont="1" applyBorder="1" applyAlignment="1">
      <alignment textRotation="90"/>
    </xf>
    <xf numFmtId="0" fontId="23" fillId="0" borderId="2" xfId="14" applyFont="1" applyFill="1" applyBorder="1" applyAlignment="1">
      <alignment horizontal="left"/>
    </xf>
    <xf numFmtId="0" fontId="23" fillId="0" borderId="1" xfId="14" applyFont="1" applyFill="1" applyBorder="1" applyAlignment="1">
      <alignment wrapText="1"/>
    </xf>
    <xf numFmtId="0" fontId="27" fillId="0" borderId="1" xfId="7" applyFont="1" applyFill="1" applyBorder="1" applyAlignment="1">
      <alignment wrapText="1"/>
    </xf>
    <xf numFmtId="0" fontId="9" fillId="0" borderId="0" xfId="9" applyFont="1" applyBorder="1" applyAlignment="1">
      <alignment vertical="center"/>
    </xf>
    <xf numFmtId="0" fontId="7" fillId="0" borderId="0" xfId="9" applyBorder="1"/>
    <xf numFmtId="0" fontId="7" fillId="0" borderId="0" xfId="9" applyFont="1"/>
    <xf numFmtId="0" fontId="28" fillId="0" borderId="0" xfId="9" applyFont="1"/>
    <xf numFmtId="164" fontId="14" fillId="0" borderId="3" xfId="2" applyNumberFormat="1" applyFont="1" applyBorder="1" applyAlignment="1" applyProtection="1">
      <alignment horizontal="center" vertical="center"/>
      <protection hidden="1"/>
    </xf>
    <xf numFmtId="164" fontId="14" fillId="0" borderId="4" xfId="2" applyNumberFormat="1" applyFont="1" applyBorder="1" applyAlignment="1" applyProtection="1">
      <alignment horizontal="center" vertical="center"/>
      <protection hidden="1"/>
    </xf>
    <xf numFmtId="164" fontId="14" fillId="0" borderId="0" xfId="1" applyNumberFormat="1" applyFont="1" applyBorder="1" applyAlignment="1">
      <alignment horizontal="center" vertical="center"/>
    </xf>
    <xf numFmtId="0" fontId="2" fillId="0" borderId="0" xfId="12"/>
    <xf numFmtId="0" fontId="2" fillId="0" borderId="0" xfId="12" applyFill="1"/>
    <xf numFmtId="0" fontId="33" fillId="0" borderId="0" xfId="12" applyFont="1" applyFill="1" applyBorder="1"/>
    <xf numFmtId="0" fontId="2" fillId="0" borderId="5" xfId="12" applyFill="1" applyBorder="1" applyAlignment="1">
      <alignment vertical="center"/>
    </xf>
    <xf numFmtId="0" fontId="0" fillId="0" borderId="0" xfId="9" applyFont="1"/>
    <xf numFmtId="2" fontId="7" fillId="0" borderId="0" xfId="9" applyNumberFormat="1"/>
    <xf numFmtId="164" fontId="14" fillId="0" borderId="6" xfId="2" applyNumberFormat="1" applyFont="1" applyBorder="1" applyAlignment="1" applyProtection="1">
      <alignment horizontal="center" vertical="center"/>
      <protection hidden="1"/>
    </xf>
    <xf numFmtId="164" fontId="14" fillId="0" borderId="7" xfId="2" applyNumberFormat="1" applyFont="1" applyBorder="1" applyAlignment="1" applyProtection="1">
      <alignment horizontal="center" vertical="center"/>
      <protection hidden="1"/>
    </xf>
    <xf numFmtId="165" fontId="14" fillId="0" borderId="8" xfId="1" applyNumberFormat="1" applyFont="1" applyBorder="1" applyAlignment="1" applyProtection="1">
      <alignment horizontal="center" vertical="center"/>
      <protection hidden="1"/>
    </xf>
    <xf numFmtId="165" fontId="29" fillId="0" borderId="9" xfId="1" applyNumberFormat="1" applyFont="1" applyBorder="1" applyAlignment="1" applyProtection="1">
      <alignment horizontal="center" vertical="center"/>
      <protection hidden="1"/>
    </xf>
    <xf numFmtId="0" fontId="8" fillId="0" borderId="0" xfId="9" applyFont="1"/>
    <xf numFmtId="0" fontId="37" fillId="0" borderId="0" xfId="12" applyFont="1"/>
    <xf numFmtId="0" fontId="38" fillId="0" borderId="0" xfId="12" applyFont="1" applyFill="1"/>
    <xf numFmtId="0" fontId="2" fillId="0" borderId="0" xfId="12" applyFont="1"/>
    <xf numFmtId="0" fontId="2" fillId="0" borderId="0" xfId="12" applyFont="1" applyFill="1" applyAlignment="1">
      <alignment horizontal="left"/>
    </xf>
    <xf numFmtId="0" fontId="2" fillId="0" borderId="0" xfId="12" applyFont="1" applyFill="1"/>
    <xf numFmtId="0" fontId="38" fillId="0" borderId="3" xfId="12" applyFont="1" applyFill="1" applyBorder="1"/>
    <xf numFmtId="0" fontId="33" fillId="0" borderId="3" xfId="12" applyFont="1" applyBorder="1"/>
    <xf numFmtId="0" fontId="33" fillId="0" borderId="3" xfId="12" applyFont="1" applyFill="1" applyBorder="1" applyAlignment="1">
      <alignment horizontal="left"/>
    </xf>
    <xf numFmtId="0" fontId="33" fillId="0" borderId="3" xfId="12" applyFont="1" applyFill="1" applyBorder="1"/>
    <xf numFmtId="0" fontId="40" fillId="0" borderId="3" xfId="12" applyFont="1" applyFill="1" applyBorder="1" applyAlignment="1">
      <alignment vertical="center"/>
    </xf>
    <xf numFmtId="0" fontId="39" fillId="0" borderId="3" xfId="10" applyFont="1" applyFill="1" applyBorder="1"/>
    <xf numFmtId="0" fontId="37" fillId="0" borderId="3" xfId="12" applyFont="1" applyFill="1" applyBorder="1"/>
    <xf numFmtId="0" fontId="37" fillId="0" borderId="0" xfId="12" applyFont="1" applyFill="1"/>
    <xf numFmtId="0" fontId="23" fillId="2" borderId="3" xfId="11" applyFont="1" applyFill="1" applyBorder="1" applyAlignment="1">
      <alignment horizontal="center"/>
    </xf>
    <xf numFmtId="0" fontId="37" fillId="0" borderId="3" xfId="11" applyFont="1" applyFill="1" applyBorder="1" applyAlignment="1">
      <alignment horizontal="center"/>
    </xf>
    <xf numFmtId="165" fontId="14" fillId="0" borderId="10" xfId="2" applyNumberFormat="1" applyFont="1" applyBorder="1" applyAlignment="1" applyProtection="1">
      <alignment horizontal="center" vertical="center"/>
      <protection hidden="1"/>
    </xf>
    <xf numFmtId="165" fontId="14" fillId="0" borderId="4" xfId="2" applyNumberFormat="1" applyFont="1" applyBorder="1" applyAlignment="1" applyProtection="1">
      <alignment horizontal="center" vertical="center"/>
      <protection hidden="1"/>
    </xf>
    <xf numFmtId="165" fontId="14" fillId="0" borderId="11" xfId="2" applyNumberFormat="1" applyFont="1" applyBorder="1" applyAlignment="1" applyProtection="1">
      <alignment horizontal="center" vertical="center"/>
      <protection hidden="1"/>
    </xf>
    <xf numFmtId="165" fontId="14" fillId="0" borderId="3" xfId="2" applyNumberFormat="1" applyFont="1" applyBorder="1" applyAlignment="1" applyProtection="1">
      <alignment horizontal="center" vertical="center"/>
      <protection hidden="1"/>
    </xf>
    <xf numFmtId="0" fontId="42" fillId="0" borderId="0" xfId="5"/>
    <xf numFmtId="0" fontId="3" fillId="0" borderId="0" xfId="5" applyFont="1" applyBorder="1" applyAlignment="1">
      <alignment horizontal="center" vertical="center" wrapText="1"/>
    </xf>
    <xf numFmtId="0" fontId="42" fillId="0" borderId="0" xfId="5" applyAlignment="1"/>
    <xf numFmtId="0" fontId="41" fillId="0" borderId="0" xfId="5" applyFont="1" applyAlignment="1">
      <alignment horizontal="center" vertical="center"/>
    </xf>
    <xf numFmtId="0" fontId="3" fillId="0" borderId="0" xfId="5" applyFont="1" applyAlignment="1">
      <alignment vertical="center"/>
    </xf>
    <xf numFmtId="0" fontId="2" fillId="0" borderId="0" xfId="5" applyFont="1"/>
    <xf numFmtId="0" fontId="41" fillId="0" borderId="12" xfId="5" applyFont="1" applyBorder="1" applyAlignment="1">
      <alignment horizontal="center" vertical="center"/>
    </xf>
    <xf numFmtId="0" fontId="41" fillId="0" borderId="8" xfId="5" applyFont="1" applyBorder="1" applyAlignment="1">
      <alignment horizontal="center" vertical="center"/>
    </xf>
    <xf numFmtId="0" fontId="43" fillId="0" borderId="8" xfId="5" applyFont="1" applyBorder="1" applyAlignment="1">
      <alignment vertical="center"/>
    </xf>
    <xf numFmtId="0" fontId="43" fillId="0" borderId="13" xfId="5" applyFont="1" applyBorder="1" applyAlignment="1">
      <alignment vertical="center"/>
    </xf>
    <xf numFmtId="0" fontId="41" fillId="0" borderId="14" xfId="5" applyFont="1" applyBorder="1" applyAlignment="1">
      <alignment horizontal="center" vertical="center"/>
    </xf>
    <xf numFmtId="0" fontId="41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0" fontId="5" fillId="0" borderId="15" xfId="5" applyFont="1" applyBorder="1" applyAlignment="1">
      <alignment vertical="center"/>
    </xf>
    <xf numFmtId="0" fontId="41" fillId="0" borderId="15" xfId="5" applyFont="1" applyBorder="1" applyAlignment="1">
      <alignment horizontal="center" vertical="center"/>
    </xf>
    <xf numFmtId="0" fontId="41" fillId="0" borderId="0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41" fillId="0" borderId="15" xfId="5" applyFont="1" applyBorder="1" applyAlignment="1">
      <alignment vertical="center"/>
    </xf>
    <xf numFmtId="0" fontId="3" fillId="0" borderId="0" xfId="5" applyFont="1" applyBorder="1" applyAlignment="1">
      <alignment horizontal="right" vertical="center"/>
    </xf>
    <xf numFmtId="0" fontId="3" fillId="0" borderId="15" xfId="5" applyFont="1" applyBorder="1" applyAlignment="1">
      <alignment vertical="center"/>
    </xf>
    <xf numFmtId="0" fontId="45" fillId="0" borderId="0" xfId="5" applyFont="1" applyBorder="1" applyAlignment="1">
      <alignment vertical="center"/>
    </xf>
    <xf numFmtId="0" fontId="44" fillId="0" borderId="0" xfId="5" applyFont="1" applyBorder="1" applyAlignment="1">
      <alignment horizontal="center" vertical="center"/>
    </xf>
    <xf numFmtId="0" fontId="41" fillId="0" borderId="16" xfId="5" applyFont="1" applyBorder="1" applyAlignment="1">
      <alignment horizontal="center" vertical="center"/>
    </xf>
    <xf numFmtId="0" fontId="41" fillId="0" borderId="9" xfId="5" applyFont="1" applyBorder="1" applyAlignment="1">
      <alignment horizontal="center" vertical="center"/>
    </xf>
    <xf numFmtId="0" fontId="44" fillId="0" borderId="9" xfId="5" applyFont="1" applyBorder="1" applyAlignment="1">
      <alignment horizontal="center" vertical="center"/>
    </xf>
    <xf numFmtId="0" fontId="41" fillId="0" borderId="17" xfId="5" applyFont="1" applyBorder="1" applyAlignment="1">
      <alignment horizontal="center" vertical="center"/>
    </xf>
    <xf numFmtId="0" fontId="44" fillId="0" borderId="0" xfId="5" applyFont="1" applyAlignment="1">
      <alignment horizontal="center" vertical="center"/>
    </xf>
    <xf numFmtId="0" fontId="44" fillId="0" borderId="16" xfId="5" applyFont="1" applyBorder="1" applyAlignment="1">
      <alignment horizontal="center" textRotation="90"/>
    </xf>
    <xf numFmtId="0" fontId="41" fillId="0" borderId="17" xfId="5" applyFont="1" applyBorder="1" applyAlignment="1">
      <alignment horizontal="center" textRotation="90"/>
    </xf>
    <xf numFmtId="0" fontId="44" fillId="3" borderId="16" xfId="5" applyFont="1" applyFill="1" applyBorder="1" applyAlignment="1">
      <alignment horizontal="center" textRotation="90"/>
    </xf>
    <xf numFmtId="0" fontId="41" fillId="3" borderId="17" xfId="5" applyFont="1" applyFill="1" applyBorder="1" applyAlignment="1">
      <alignment horizontal="center" textRotation="90"/>
    </xf>
    <xf numFmtId="0" fontId="41" fillId="0" borderId="13" xfId="5" applyFont="1" applyBorder="1" applyAlignment="1">
      <alignment horizontal="center" vertical="center"/>
    </xf>
    <xf numFmtId="0" fontId="41" fillId="0" borderId="0" xfId="5" applyFont="1" applyBorder="1" applyAlignment="1">
      <alignment horizontal="left" vertical="center"/>
    </xf>
    <xf numFmtId="0" fontId="42" fillId="0" borderId="0" xfId="5" applyBorder="1" applyAlignment="1"/>
    <xf numFmtId="0" fontId="46" fillId="0" borderId="0" xfId="5" applyFont="1" applyBorder="1" applyAlignment="1">
      <alignment vertical="center"/>
    </xf>
    <xf numFmtId="0" fontId="47" fillId="0" borderId="0" xfId="5" applyFont="1" applyAlignment="1">
      <alignment horizontal="center" vertical="center"/>
    </xf>
    <xf numFmtId="0" fontId="3" fillId="0" borderId="0" xfId="6" applyAlignment="1">
      <alignment vertical="center"/>
    </xf>
    <xf numFmtId="0" fontId="1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0" fontId="20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14" fillId="0" borderId="0" xfId="6" applyFont="1" applyAlignment="1">
      <alignment vertical="center"/>
    </xf>
    <xf numFmtId="0" fontId="18" fillId="0" borderId="0" xfId="6" applyFont="1" applyBorder="1" applyAlignment="1">
      <alignment vertical="center"/>
    </xf>
    <xf numFmtId="0" fontId="18" fillId="0" borderId="0" xfId="6" applyFont="1" applyAlignment="1">
      <alignment vertical="center"/>
    </xf>
    <xf numFmtId="0" fontId="4" fillId="0" borderId="0" xfId="6" applyFont="1" applyBorder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13" fillId="0" borderId="0" xfId="6" applyFont="1" applyAlignment="1">
      <alignment vertical="center"/>
    </xf>
    <xf numFmtId="0" fontId="8" fillId="0" borderId="0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3" fillId="0" borderId="0" xfId="6" applyFont="1" applyBorder="1" applyAlignment="1">
      <alignment vertical="center"/>
    </xf>
    <xf numFmtId="0" fontId="14" fillId="0" borderId="0" xfId="6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3" fillId="0" borderId="0" xfId="6" applyBorder="1" applyAlignment="1">
      <alignment vertical="center"/>
    </xf>
    <xf numFmtId="0" fontId="13" fillId="0" borderId="0" xfId="6" applyFont="1" applyFill="1" applyAlignme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Alignment="1">
      <alignment horizontal="left" vertical="center"/>
    </xf>
    <xf numFmtId="0" fontId="3" fillId="0" borderId="0" xfId="6" applyFill="1" applyAlignment="1">
      <alignment vertical="center"/>
    </xf>
    <xf numFmtId="0" fontId="32" fillId="0" borderId="0" xfId="6" applyFont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left" vertical="center"/>
    </xf>
    <xf numFmtId="0" fontId="3" fillId="0" borderId="0" xfId="6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4" fillId="0" borderId="0" xfId="6" applyFont="1" applyFill="1" applyAlignment="1">
      <alignment horizontal="left" vertical="center"/>
    </xf>
    <xf numFmtId="0" fontId="11" fillId="0" borderId="0" xfId="6" applyFont="1" applyBorder="1" applyAlignment="1">
      <alignment vertical="center"/>
    </xf>
    <xf numFmtId="0" fontId="14" fillId="0" borderId="0" xfId="6" applyFont="1" applyBorder="1" applyAlignment="1">
      <alignment vertical="center"/>
    </xf>
    <xf numFmtId="0" fontId="3" fillId="0" borderId="0" xfId="6" applyBorder="1" applyAlignment="1">
      <alignment horizontal="right"/>
    </xf>
    <xf numFmtId="0" fontId="3" fillId="0" borderId="0" xfId="6" applyBorder="1"/>
    <xf numFmtId="0" fontId="11" fillId="0" borderId="0" xfId="6" applyFont="1" applyBorder="1" applyAlignment="1">
      <alignment horizontal="left" vertical="center"/>
    </xf>
    <xf numFmtId="166" fontId="14" fillId="0" borderId="0" xfId="6" applyNumberFormat="1" applyFont="1" applyBorder="1" applyAlignment="1">
      <alignment horizontal="left" vertical="center"/>
    </xf>
    <xf numFmtId="0" fontId="24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3" fillId="0" borderId="8" xfId="6" applyBorder="1" applyAlignment="1">
      <alignment vertical="center"/>
    </xf>
    <xf numFmtId="0" fontId="10" fillId="0" borderId="0" xfId="6" applyFont="1" applyAlignment="1">
      <alignment horizontal="right" vertical="center"/>
    </xf>
    <xf numFmtId="0" fontId="3" fillId="0" borderId="18" xfId="6" applyBorder="1" applyAlignment="1">
      <alignment vertical="center"/>
    </xf>
    <xf numFmtId="0" fontId="29" fillId="0" borderId="0" xfId="6" applyFont="1" applyAlignment="1">
      <alignment horizontal="right" vertical="center"/>
    </xf>
    <xf numFmtId="0" fontId="14" fillId="0" borderId="0" xfId="6" applyFont="1" applyBorder="1" applyAlignment="1">
      <alignment horizontal="right" vertical="center"/>
    </xf>
    <xf numFmtId="0" fontId="48" fillId="0" borderId="0" xfId="6" applyFont="1" applyAlignment="1">
      <alignment vertical="center"/>
    </xf>
    <xf numFmtId="0" fontId="5" fillId="0" borderId="10" xfId="6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7" xfId="6" applyFont="1" applyBorder="1" applyAlignment="1">
      <alignment vertical="center"/>
    </xf>
    <xf numFmtId="0" fontId="14" fillId="0" borderId="19" xfId="6" quotePrefix="1" applyFont="1" applyBorder="1" applyAlignment="1">
      <alignment horizontal="center" vertical="center"/>
    </xf>
    <xf numFmtId="0" fontId="5" fillId="0" borderId="11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14" fillId="0" borderId="20" xfId="6" quotePrefix="1" applyFont="1" applyBorder="1" applyAlignment="1">
      <alignment horizontal="center" vertical="center"/>
    </xf>
    <xf numFmtId="0" fontId="5" fillId="0" borderId="21" xfId="6" applyFont="1" applyBorder="1" applyAlignment="1">
      <alignment vertical="center"/>
    </xf>
    <xf numFmtId="0" fontId="3" fillId="0" borderId="0" xfId="6" applyFont="1" applyFill="1" applyAlignment="1">
      <alignment vertical="center"/>
    </xf>
    <xf numFmtId="0" fontId="10" fillId="0" borderId="22" xfId="6" applyFont="1" applyBorder="1" applyAlignment="1">
      <alignment horizontal="center" vertical="center"/>
    </xf>
    <xf numFmtId="0" fontId="10" fillId="0" borderId="23" xfId="6" applyFont="1" applyBorder="1" applyAlignment="1">
      <alignment horizontal="center" vertical="center" wrapText="1"/>
    </xf>
    <xf numFmtId="0" fontId="10" fillId="0" borderId="24" xfId="6" applyFont="1" applyBorder="1" applyAlignment="1">
      <alignment horizontal="center" vertical="center"/>
    </xf>
    <xf numFmtId="0" fontId="10" fillId="0" borderId="25" xfId="6" applyFont="1" applyBorder="1" applyAlignment="1">
      <alignment horizontal="center" vertical="center"/>
    </xf>
    <xf numFmtId="0" fontId="10" fillId="0" borderId="22" xfId="6" quotePrefix="1" applyFont="1" applyBorder="1" applyAlignment="1">
      <alignment horizontal="center" vertical="center"/>
    </xf>
    <xf numFmtId="0" fontId="10" fillId="0" borderId="24" xfId="6" quotePrefix="1" applyFont="1" applyBorder="1" applyAlignment="1">
      <alignment horizontal="center" vertical="center"/>
    </xf>
    <xf numFmtId="0" fontId="10" fillId="0" borderId="25" xfId="6" quotePrefix="1" applyFont="1" applyBorder="1" applyAlignment="1">
      <alignment horizontal="center" vertical="center"/>
    </xf>
    <xf numFmtId="0" fontId="10" fillId="0" borderId="26" xfId="6" applyFont="1" applyBorder="1" applyAlignment="1">
      <alignment horizontal="center" vertical="center"/>
    </xf>
    <xf numFmtId="0" fontId="31" fillId="0" borderId="0" xfId="6" applyFont="1" applyFill="1" applyAlignment="1">
      <alignment vertical="center"/>
    </xf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 vertical="center"/>
    </xf>
    <xf numFmtId="0" fontId="3" fillId="0" borderId="0" xfId="6" applyFont="1" applyBorder="1" applyAlignment="1">
      <alignment vertical="center"/>
    </xf>
    <xf numFmtId="0" fontId="3" fillId="0" borderId="0" xfId="6" applyFont="1" applyAlignment="1">
      <alignment vertical="center"/>
    </xf>
    <xf numFmtId="169" fontId="10" fillId="0" borderId="0" xfId="6" applyNumberFormat="1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4" fontId="14" fillId="0" borderId="10" xfId="2" applyNumberFormat="1" applyFont="1" applyBorder="1" applyAlignment="1" applyProtection="1">
      <alignment horizontal="center" vertical="center"/>
      <protection hidden="1"/>
    </xf>
    <xf numFmtId="4" fontId="14" fillId="0" borderId="11" xfId="2" applyNumberFormat="1" applyFont="1" applyBorder="1" applyAlignment="1" applyProtection="1">
      <alignment horizontal="center" vertical="center"/>
      <protection hidden="1"/>
    </xf>
    <xf numFmtId="0" fontId="41" fillId="0" borderId="0" xfId="5" quotePrefix="1" applyFont="1" applyBorder="1" applyAlignment="1">
      <alignment horizontal="center" vertical="center"/>
    </xf>
    <xf numFmtId="0" fontId="50" fillId="0" borderId="0" xfId="5" applyFont="1" applyAlignment="1">
      <alignment horizontal="center" vertical="center"/>
    </xf>
    <xf numFmtId="0" fontId="41" fillId="0" borderId="0" xfId="5" applyFont="1" applyAlignment="1">
      <alignment vertical="center"/>
    </xf>
    <xf numFmtId="0" fontId="41" fillId="0" borderId="8" xfId="5" applyFont="1" applyBorder="1" applyAlignment="1">
      <alignment vertical="center"/>
    </xf>
    <xf numFmtId="0" fontId="41" fillId="0" borderId="13" xfId="5" applyFont="1" applyBorder="1" applyAlignment="1">
      <alignment vertical="center"/>
    </xf>
    <xf numFmtId="0" fontId="41" fillId="0" borderId="14" xfId="5" applyFont="1" applyBorder="1" applyAlignment="1">
      <alignment vertical="center"/>
    </xf>
    <xf numFmtId="0" fontId="51" fillId="0" borderId="0" xfId="5" applyFont="1" applyBorder="1" applyAlignment="1">
      <alignment horizontal="center" vertical="center"/>
    </xf>
    <xf numFmtId="0" fontId="46" fillId="0" borderId="0" xfId="5" applyFont="1" applyBorder="1" applyAlignment="1">
      <alignment horizontal="center" vertical="center"/>
    </xf>
    <xf numFmtId="0" fontId="43" fillId="0" borderId="0" xfId="5" applyFont="1" applyBorder="1" applyAlignment="1">
      <alignment horizontal="left" vertical="center" indent="1"/>
    </xf>
    <xf numFmtId="0" fontId="41" fillId="0" borderId="3" xfId="5" applyFont="1" applyBorder="1" applyAlignment="1">
      <alignment horizontal="center" vertical="center"/>
    </xf>
    <xf numFmtId="0" fontId="46" fillId="0" borderId="3" xfId="5" applyFont="1" applyBorder="1" applyAlignment="1">
      <alignment horizontal="center" vertical="center"/>
    </xf>
    <xf numFmtId="0" fontId="43" fillId="0" borderId="0" xfId="5" applyFont="1" applyBorder="1" applyAlignment="1">
      <alignment vertical="center"/>
    </xf>
    <xf numFmtId="0" fontId="43" fillId="0" borderId="3" xfId="5" applyFont="1" applyBorder="1" applyAlignment="1">
      <alignment vertical="center"/>
    </xf>
    <xf numFmtId="0" fontId="43" fillId="0" borderId="9" xfId="5" applyFont="1" applyBorder="1" applyAlignment="1">
      <alignment vertical="center"/>
    </xf>
    <xf numFmtId="0" fontId="41" fillId="0" borderId="12" xfId="5" applyFont="1" applyBorder="1" applyAlignment="1">
      <alignment vertical="center"/>
    </xf>
    <xf numFmtId="0" fontId="41" fillId="0" borderId="16" xfId="5" applyFont="1" applyBorder="1" applyAlignment="1">
      <alignment vertical="center"/>
    </xf>
    <xf numFmtId="0" fontId="41" fillId="0" borderId="9" xfId="5" applyFont="1" applyBorder="1" applyAlignment="1">
      <alignment vertical="center"/>
    </xf>
    <xf numFmtId="0" fontId="41" fillId="0" borderId="17" xfId="5" applyFont="1" applyBorder="1" applyAlignment="1">
      <alignment vertical="center"/>
    </xf>
    <xf numFmtId="0" fontId="53" fillId="0" borderId="0" xfId="5" applyFont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1" fillId="0" borderId="14" xfId="5" applyFont="1" applyBorder="1" applyAlignment="1">
      <alignment horizontal="left" vertical="center"/>
    </xf>
    <xf numFmtId="0" fontId="54" fillId="0" borderId="3" xfId="5" applyFont="1" applyBorder="1" applyAlignment="1">
      <alignment horizontal="left" vertical="center"/>
    </xf>
    <xf numFmtId="0" fontId="41" fillId="0" borderId="15" xfId="5" applyFont="1" applyBorder="1" applyAlignment="1">
      <alignment horizontal="left" vertical="center"/>
    </xf>
    <xf numFmtId="0" fontId="3" fillId="0" borderId="0" xfId="5" applyFont="1" applyBorder="1" applyAlignment="1">
      <alignment horizontal="left" vertical="center" wrapText="1" indent="1"/>
    </xf>
    <xf numFmtId="0" fontId="43" fillId="0" borderId="0" xfId="5" applyFont="1" applyAlignment="1">
      <alignment vertical="center"/>
    </xf>
    <xf numFmtId="0" fontId="3" fillId="0" borderId="0" xfId="5" applyFont="1" applyBorder="1" applyAlignment="1">
      <alignment horizontal="left" vertical="center"/>
    </xf>
    <xf numFmtId="0" fontId="53" fillId="0" borderId="0" xfId="5" applyFont="1" applyBorder="1" applyAlignment="1">
      <alignment vertical="center" wrapText="1"/>
    </xf>
    <xf numFmtId="0" fontId="41" fillId="0" borderId="0" xfId="5" applyFont="1" applyBorder="1" applyAlignment="1">
      <alignment horizontal="left" vertical="center" wrapText="1" indent="1"/>
    </xf>
    <xf numFmtId="0" fontId="54" fillId="0" borderId="3" xfId="5" applyFont="1" applyBorder="1" applyAlignment="1">
      <alignment vertic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0" fontId="50" fillId="0" borderId="0" xfId="5" applyFont="1"/>
    <xf numFmtId="0" fontId="44" fillId="0" borderId="27" xfId="5" applyFont="1" applyBorder="1" applyAlignment="1">
      <alignment horizontal="center" textRotation="90"/>
    </xf>
    <xf numFmtId="0" fontId="41" fillId="0" borderId="28" xfId="5" applyFont="1" applyBorder="1" applyAlignment="1">
      <alignment horizontal="center" textRotation="90"/>
    </xf>
    <xf numFmtId="0" fontId="2" fillId="0" borderId="0" xfId="12" applyBorder="1"/>
    <xf numFmtId="0" fontId="1" fillId="0" borderId="3" xfId="12" applyFont="1" applyFill="1" applyBorder="1" applyAlignment="1"/>
    <xf numFmtId="0" fontId="1" fillId="0" borderId="3" xfId="12" applyFont="1" applyBorder="1" applyAlignment="1"/>
    <xf numFmtId="0" fontId="1" fillId="0" borderId="3" xfId="12" applyFont="1" applyFill="1" applyBorder="1" applyAlignment="1">
      <alignment horizontal="left" vertical="center"/>
    </xf>
    <xf numFmtId="0" fontId="1" fillId="0" borderId="3" xfId="12" applyFont="1" applyBorder="1" applyAlignment="1">
      <alignment horizontal="center" vertical="center"/>
    </xf>
    <xf numFmtId="0" fontId="1" fillId="0" borderId="0" xfId="12" applyFont="1"/>
    <xf numFmtId="0" fontId="1" fillId="0" borderId="3" xfId="12" applyFont="1" applyBorder="1" applyAlignment="1">
      <alignment horizontal="left" vertical="center"/>
    </xf>
    <xf numFmtId="0" fontId="1" fillId="0" borderId="3" xfId="12" applyFont="1" applyFill="1" applyBorder="1" applyAlignment="1">
      <alignment horizontal="left"/>
    </xf>
    <xf numFmtId="0" fontId="1" fillId="0" borderId="3" xfId="12" applyFont="1" applyFill="1" applyBorder="1"/>
    <xf numFmtId="0" fontId="1" fillId="0" borderId="3" xfId="11" applyFont="1" applyFill="1" applyBorder="1" applyAlignment="1">
      <alignment wrapText="1"/>
    </xf>
    <xf numFmtId="0" fontId="1" fillId="0" borderId="3" xfId="12" applyFont="1" applyBorder="1"/>
    <xf numFmtId="0" fontId="1" fillId="0" borderId="3" xfId="8" applyFont="1" applyFill="1" applyBorder="1" applyAlignment="1">
      <alignment wrapText="1"/>
    </xf>
    <xf numFmtId="0" fontId="39" fillId="0" borderId="3" xfId="4" applyFont="1" applyFill="1" applyBorder="1" applyAlignment="1">
      <alignment vertical="center"/>
    </xf>
    <xf numFmtId="0" fontId="1" fillId="0" borderId="0" xfId="12" applyFont="1" applyFill="1" applyAlignment="1">
      <alignment horizontal="left"/>
    </xf>
    <xf numFmtId="0" fontId="1" fillId="0" borderId="0" xfId="12" applyFont="1" applyFill="1"/>
    <xf numFmtId="0" fontId="1" fillId="0" borderId="3" xfId="4" applyFont="1" applyFill="1" applyBorder="1" applyAlignment="1">
      <alignment vertical="center"/>
    </xf>
    <xf numFmtId="0" fontId="1" fillId="0" borderId="3" xfId="12" applyFont="1" applyFill="1" applyBorder="1" applyAlignment="1">
      <alignment vertical="center"/>
    </xf>
    <xf numFmtId="0" fontId="1" fillId="4" borderId="3" xfId="12" applyFont="1" applyFill="1" applyBorder="1" applyAlignment="1">
      <alignment horizontal="left" vertical="center"/>
    </xf>
    <xf numFmtId="0" fontId="23" fillId="0" borderId="1" xfId="11" applyFont="1" applyFill="1" applyBorder="1" applyAlignment="1">
      <alignment wrapText="1"/>
    </xf>
    <xf numFmtId="0" fontId="1" fillId="0" borderId="3" xfId="4" applyFont="1" applyFill="1" applyBorder="1" applyAlignment="1">
      <alignment horizontal="left" vertical="center"/>
    </xf>
    <xf numFmtId="0" fontId="1" fillId="4" borderId="3" xfId="12" applyFont="1" applyFill="1" applyBorder="1" applyAlignment="1">
      <alignment horizontal="center" vertical="center"/>
    </xf>
    <xf numFmtId="0" fontId="39" fillId="0" borderId="3" xfId="4" applyFont="1" applyFill="1" applyBorder="1" applyAlignment="1"/>
    <xf numFmtId="0" fontId="33" fillId="0" borderId="3" xfId="12" applyFont="1" applyFill="1" applyBorder="1" applyAlignment="1">
      <alignment horizontal="center" vertical="center"/>
    </xf>
    <xf numFmtId="0" fontId="1" fillId="0" borderId="5" xfId="11" applyFont="1" applyFill="1" applyBorder="1" applyAlignment="1">
      <alignment wrapText="1"/>
    </xf>
    <xf numFmtId="0" fontId="1" fillId="0" borderId="3" xfId="12" applyFont="1" applyBorder="1" applyAlignment="1">
      <alignment vertical="center"/>
    </xf>
    <xf numFmtId="0" fontId="39" fillId="0" borderId="3" xfId="4" applyFont="1" applyFill="1" applyBorder="1" applyAlignment="1">
      <alignment horizontal="left" vertical="center"/>
    </xf>
    <xf numFmtId="0" fontId="1" fillId="0" borderId="3" xfId="12" applyFont="1" applyFill="1" applyBorder="1" applyAlignment="1">
      <alignment wrapText="1"/>
    </xf>
    <xf numFmtId="0" fontId="1" fillId="0" borderId="29" xfId="12" applyFont="1" applyFill="1" applyBorder="1" applyAlignment="1">
      <alignment vertical="center"/>
    </xf>
    <xf numFmtId="0" fontId="1" fillId="0" borderId="29" xfId="12" applyFont="1" applyBorder="1" applyAlignment="1">
      <alignment vertical="center"/>
    </xf>
    <xf numFmtId="0" fontId="1" fillId="0" borderId="29" xfId="12" applyFont="1" applyBorder="1" applyAlignment="1">
      <alignment horizontal="left" vertical="center"/>
    </xf>
    <xf numFmtId="0" fontId="1" fillId="0" borderId="29" xfId="12" applyFont="1" applyBorder="1"/>
    <xf numFmtId="0" fontId="1" fillId="0" borderId="3" xfId="12" applyFont="1" applyBorder="1" applyAlignment="1">
      <alignment horizontal="left" vertical="top"/>
    </xf>
    <xf numFmtId="0" fontId="39" fillId="0" borderId="3" xfId="4" applyFont="1" applyFill="1" applyBorder="1" applyAlignment="1">
      <alignment vertical="center" wrapText="1"/>
    </xf>
    <xf numFmtId="0" fontId="1" fillId="0" borderId="3" xfId="12" applyFont="1" applyBorder="1" applyAlignment="1">
      <alignment horizontal="left" vertical="center" wrapText="1"/>
    </xf>
    <xf numFmtId="0" fontId="1" fillId="0" borderId="3" xfId="12" applyFont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center" vertical="center"/>
    </xf>
    <xf numFmtId="0" fontId="1" fillId="0" borderId="3" xfId="17" applyFont="1" applyFill="1" applyBorder="1" applyAlignment="1">
      <alignment horizontal="left" vertical="center"/>
    </xf>
    <xf numFmtId="0" fontId="1" fillId="0" borderId="3" xfId="0" applyFont="1" applyFill="1" applyBorder="1"/>
    <xf numFmtId="0" fontId="1" fillId="0" borderId="3" xfId="15" applyFont="1" applyFill="1" applyBorder="1" applyAlignment="1">
      <alignment wrapText="1"/>
    </xf>
    <xf numFmtId="0" fontId="1" fillId="0" borderId="3" xfId="13" applyFont="1" applyFill="1" applyBorder="1" applyAlignment="1">
      <alignment vertical="top" wrapText="1"/>
    </xf>
    <xf numFmtId="0" fontId="1" fillId="0" borderId="3" xfId="13" applyFont="1" applyFill="1" applyBorder="1" applyAlignment="1">
      <alignment wrapText="1"/>
    </xf>
    <xf numFmtId="0" fontId="1" fillId="0" borderId="0" xfId="12" applyFont="1" applyFill="1" applyBorder="1" applyAlignment="1">
      <alignment vertical="center"/>
    </xf>
    <xf numFmtId="0" fontId="1" fillId="0" borderId="0" xfId="12" applyFont="1" applyBorder="1"/>
    <xf numFmtId="0" fontId="0" fillId="0" borderId="0" xfId="6" applyFont="1" applyBorder="1" applyAlignment="1">
      <alignment horizontal="right"/>
    </xf>
    <xf numFmtId="0" fontId="10" fillId="0" borderId="52" xfId="0" applyFont="1" applyBorder="1" applyAlignment="1">
      <alignment horizontal="center" vertical="center"/>
    </xf>
    <xf numFmtId="0" fontId="12" fillId="0" borderId="53" xfId="0" applyFont="1" applyBorder="1" applyAlignment="1" applyProtection="1">
      <alignment vertical="center" shrinkToFit="1"/>
      <protection hidden="1"/>
    </xf>
    <xf numFmtId="0" fontId="12" fillId="0" borderId="54" xfId="0" applyFont="1" applyBorder="1" applyAlignment="1" applyProtection="1">
      <alignment vertical="center" shrinkToFit="1"/>
      <protection hidden="1"/>
    </xf>
    <xf numFmtId="0" fontId="41" fillId="3" borderId="28" xfId="5" applyFont="1" applyFill="1" applyBorder="1" applyAlignment="1">
      <alignment horizontal="center" vertical="center"/>
    </xf>
    <xf numFmtId="0" fontId="41" fillId="3" borderId="27" xfId="5" applyFont="1" applyFill="1" applyBorder="1" applyAlignment="1">
      <alignment horizontal="center" vertical="center"/>
    </xf>
    <xf numFmtId="0" fontId="41" fillId="0" borderId="28" xfId="5" quotePrefix="1" applyFont="1" applyBorder="1" applyAlignment="1">
      <alignment horizontal="center" vertical="center"/>
    </xf>
    <xf numFmtId="0" fontId="41" fillId="0" borderId="27" xfId="5" quotePrefix="1" applyFont="1" applyBorder="1" applyAlignment="1">
      <alignment horizontal="center" vertical="center"/>
    </xf>
    <xf numFmtId="0" fontId="29" fillId="0" borderId="28" xfId="5" applyFont="1" applyBorder="1" applyAlignment="1">
      <alignment horizontal="center" vertical="center" shrinkToFit="1"/>
    </xf>
    <xf numFmtId="0" fontId="29" fillId="0" borderId="30" xfId="5" applyFont="1" applyBorder="1" applyAlignment="1">
      <alignment horizontal="center" vertical="center" shrinkToFit="1"/>
    </xf>
    <xf numFmtId="0" fontId="29" fillId="0" borderId="27" xfId="5" applyFont="1" applyBorder="1" applyAlignment="1">
      <alignment horizontal="center" vertical="center" shrinkToFit="1"/>
    </xf>
    <xf numFmtId="0" fontId="41" fillId="0" borderId="3" xfId="5" applyFont="1" applyBorder="1" applyAlignment="1">
      <alignment horizontal="center" vertical="center"/>
    </xf>
    <xf numFmtId="0" fontId="41" fillId="0" borderId="28" xfId="5" applyFont="1" applyBorder="1" applyAlignment="1">
      <alignment horizontal="center" vertical="center"/>
    </xf>
    <xf numFmtId="0" fontId="41" fillId="0" borderId="27" xfId="5" applyFont="1" applyBorder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47" fillId="0" borderId="0" xfId="5" applyFont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41" fillId="0" borderId="8" xfId="5" applyFont="1" applyBorder="1" applyAlignment="1">
      <alignment horizontal="left" vertical="center" shrinkToFit="1"/>
    </xf>
    <xf numFmtId="0" fontId="41" fillId="0" borderId="28" xfId="5" applyFont="1" applyBorder="1" applyAlignment="1">
      <alignment horizontal="center"/>
    </xf>
    <xf numFmtId="0" fontId="41" fillId="0" borderId="30" xfId="5" applyFont="1" applyBorder="1" applyAlignment="1">
      <alignment horizontal="center"/>
    </xf>
    <xf numFmtId="0" fontId="41" fillId="0" borderId="27" xfId="5" applyFont="1" applyBorder="1" applyAlignment="1">
      <alignment horizontal="center"/>
    </xf>
    <xf numFmtId="0" fontId="29" fillId="0" borderId="8" xfId="5" applyFont="1" applyBorder="1" applyAlignment="1">
      <alignment horizontal="left" vertical="center" shrinkToFit="1"/>
    </xf>
    <xf numFmtId="0" fontId="41" fillId="0" borderId="8" xfId="5" applyFont="1" applyBorder="1" applyAlignment="1">
      <alignment horizontal="left" vertical="center"/>
    </xf>
    <xf numFmtId="168" fontId="41" fillId="0" borderId="8" xfId="5" applyNumberFormat="1" applyFont="1" applyBorder="1" applyAlignment="1">
      <alignment horizontal="left" vertical="center"/>
    </xf>
    <xf numFmtId="0" fontId="41" fillId="0" borderId="28" xfId="5" applyFont="1" applyBorder="1" applyAlignment="1">
      <alignment horizontal="center" textRotation="90"/>
    </xf>
    <xf numFmtId="0" fontId="41" fillId="0" borderId="27" xfId="5" applyFont="1" applyBorder="1" applyAlignment="1">
      <alignment horizontal="center" textRotation="90"/>
    </xf>
    <xf numFmtId="0" fontId="41" fillId="0" borderId="3" xfId="5" quotePrefix="1" applyFont="1" applyBorder="1" applyAlignment="1">
      <alignment horizontal="center" vertical="center"/>
    </xf>
    <xf numFmtId="0" fontId="41" fillId="0" borderId="0" xfId="5" applyFont="1" applyBorder="1" applyAlignment="1">
      <alignment horizontal="center" vertical="center"/>
    </xf>
    <xf numFmtId="0" fontId="41" fillId="0" borderId="31" xfId="5" applyFont="1" applyBorder="1" applyAlignment="1">
      <alignment horizontal="center" vertical="center"/>
    </xf>
    <xf numFmtId="0" fontId="44" fillId="0" borderId="8" xfId="5" applyFont="1" applyBorder="1" applyAlignment="1">
      <alignment horizontal="center" vertical="center"/>
    </xf>
    <xf numFmtId="0" fontId="41" fillId="0" borderId="32" xfId="5" applyFont="1" applyBorder="1" applyAlignment="1">
      <alignment horizontal="center" vertical="center"/>
    </xf>
    <xf numFmtId="0" fontId="41" fillId="0" borderId="30" xfId="5" applyFont="1" applyBorder="1" applyAlignment="1">
      <alignment horizontal="center" vertical="center"/>
    </xf>
    <xf numFmtId="0" fontId="41" fillId="0" borderId="8" xfId="5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7" fontId="5" fillId="0" borderId="33" xfId="6" applyNumberFormat="1" applyFont="1" applyBorder="1" applyAlignment="1">
      <alignment horizontal="center" vertical="center" textRotation="90"/>
    </xf>
    <xf numFmtId="167" fontId="5" fillId="0" borderId="34" xfId="6" applyNumberFormat="1" applyFont="1" applyBorder="1" applyAlignment="1">
      <alignment horizontal="center" vertical="center" textRotation="90"/>
    </xf>
    <xf numFmtId="167" fontId="5" fillId="0" borderId="35" xfId="6" applyNumberFormat="1" applyFont="1" applyBorder="1" applyAlignment="1">
      <alignment horizontal="center" vertical="center" textRotation="90"/>
    </xf>
    <xf numFmtId="167" fontId="5" fillId="0" borderId="36" xfId="6" applyNumberFormat="1" applyFont="1" applyBorder="1" applyAlignment="1">
      <alignment horizontal="center" vertical="center" textRotation="90"/>
    </xf>
    <xf numFmtId="0" fontId="17" fillId="0" borderId="17" xfId="6" applyFont="1" applyFill="1" applyBorder="1" applyAlignment="1">
      <alignment horizontal="center" vertical="center"/>
    </xf>
    <xf numFmtId="0" fontId="17" fillId="0" borderId="9" xfId="6" applyFont="1" applyFill="1" applyBorder="1" applyAlignment="1">
      <alignment horizontal="center" vertical="center"/>
    </xf>
    <xf numFmtId="0" fontId="17" fillId="0" borderId="37" xfId="6" applyFont="1" applyFill="1" applyBorder="1" applyAlignment="1">
      <alignment horizontal="center" vertical="center"/>
    </xf>
    <xf numFmtId="0" fontId="17" fillId="0" borderId="15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38" xfId="6" applyFont="1" applyFill="1" applyBorder="1" applyAlignment="1">
      <alignment horizontal="center" vertical="center"/>
    </xf>
    <xf numFmtId="0" fontId="17" fillId="0" borderId="39" xfId="6" applyFont="1" applyFill="1" applyBorder="1" applyAlignment="1">
      <alignment horizontal="center" vertical="center"/>
    </xf>
    <xf numFmtId="0" fontId="17" fillId="0" borderId="31" xfId="6" applyFont="1" applyFill="1" applyBorder="1" applyAlignment="1">
      <alignment horizontal="center" vertical="center"/>
    </xf>
    <xf numFmtId="0" fontId="17" fillId="0" borderId="40" xfId="6" applyFont="1" applyFill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 vertical="center"/>
    </xf>
    <xf numFmtId="0" fontId="17" fillId="0" borderId="37" xfId="6" applyFont="1" applyBorder="1" applyAlignment="1">
      <alignment horizontal="center" vertical="center"/>
    </xf>
    <xf numFmtId="0" fontId="17" fillId="0" borderId="15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38" xfId="6" applyFont="1" applyBorder="1" applyAlignment="1">
      <alignment horizontal="center" vertical="center"/>
    </xf>
    <xf numFmtId="0" fontId="17" fillId="0" borderId="13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41" xfId="6" applyFont="1" applyBorder="1" applyAlignment="1">
      <alignment horizontal="center" vertical="center"/>
    </xf>
    <xf numFmtId="0" fontId="12" fillId="0" borderId="20" xfId="1" quotePrefix="1" applyNumberFormat="1" applyFont="1" applyBorder="1" applyAlignment="1">
      <alignment horizontal="center" vertical="center"/>
    </xf>
    <xf numFmtId="0" fontId="12" fillId="0" borderId="47" xfId="1" quotePrefix="1" applyNumberFormat="1" applyFont="1" applyBorder="1" applyAlignment="1">
      <alignment horizontal="center" vertical="center"/>
    </xf>
    <xf numFmtId="0" fontId="12" fillId="0" borderId="19" xfId="1" quotePrefix="1" applyNumberFormat="1" applyFont="1" applyBorder="1" applyAlignment="1">
      <alignment horizontal="center" vertical="center"/>
    </xf>
    <xf numFmtId="0" fontId="12" fillId="0" borderId="48" xfId="1" quotePrefix="1" applyNumberFormat="1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10" fillId="3" borderId="42" xfId="6" applyFont="1" applyFill="1" applyBorder="1" applyAlignment="1">
      <alignment horizontal="center" vertical="center"/>
    </xf>
    <xf numFmtId="0" fontId="10" fillId="3" borderId="32" xfId="6" applyFont="1" applyFill="1" applyBorder="1" applyAlignment="1">
      <alignment horizontal="center" vertical="center"/>
    </xf>
    <xf numFmtId="0" fontId="10" fillId="3" borderId="43" xfId="6" applyFont="1" applyFill="1" applyBorder="1" applyAlignment="1">
      <alignment horizontal="center" vertical="center"/>
    </xf>
    <xf numFmtId="0" fontId="10" fillId="0" borderId="44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0" fontId="10" fillId="0" borderId="46" xfId="6" applyFont="1" applyBorder="1" applyAlignment="1">
      <alignment horizontal="center" vertical="center"/>
    </xf>
    <xf numFmtId="0" fontId="49" fillId="0" borderId="32" xfId="6" applyFont="1" applyBorder="1" applyAlignment="1">
      <alignment horizontal="left" vertical="center"/>
    </xf>
    <xf numFmtId="0" fontId="25" fillId="3" borderId="42" xfId="6" applyFont="1" applyFill="1" applyBorder="1" applyAlignment="1">
      <alignment horizontal="center" vertical="center" wrapText="1"/>
    </xf>
    <xf numFmtId="0" fontId="25" fillId="3" borderId="32" xfId="6" applyFont="1" applyFill="1" applyBorder="1" applyAlignment="1">
      <alignment horizontal="center" vertical="center" wrapText="1"/>
    </xf>
    <xf numFmtId="0" fontId="25" fillId="3" borderId="43" xfId="6" applyFont="1" applyFill="1" applyBorder="1" applyAlignment="1">
      <alignment horizontal="center" vertical="center" wrapText="1"/>
    </xf>
    <xf numFmtId="14" fontId="10" fillId="0" borderId="32" xfId="6" applyNumberFormat="1" applyFont="1" applyBorder="1" applyAlignment="1" applyProtection="1">
      <alignment horizontal="right" vertical="center"/>
      <protection hidden="1"/>
    </xf>
    <xf numFmtId="0" fontId="17" fillId="0" borderId="32" xfId="1" quotePrefix="1" applyNumberFormat="1" applyFont="1" applyBorder="1" applyAlignment="1">
      <alignment horizontal="center" vertical="center"/>
    </xf>
    <xf numFmtId="0" fontId="10" fillId="0" borderId="32" xfId="6" applyFont="1" applyBorder="1" applyAlignment="1" applyProtection="1">
      <alignment horizontal="left" vertical="center"/>
      <protection hidden="1"/>
    </xf>
    <xf numFmtId="0" fontId="12" fillId="0" borderId="20" xfId="1" applyNumberFormat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2" fillId="0" borderId="6" xfId="6" applyFont="1" applyBorder="1" applyAlignment="1" applyProtection="1">
      <alignment horizontal="left" vertical="center" shrinkToFit="1"/>
      <protection hidden="1"/>
    </xf>
    <xf numFmtId="0" fontId="12" fillId="0" borderId="3" xfId="6" applyFont="1" applyBorder="1" applyAlignment="1" applyProtection="1">
      <alignment horizontal="left" vertical="center" shrinkToFit="1"/>
      <protection hidden="1"/>
    </xf>
    <xf numFmtId="0" fontId="12" fillId="0" borderId="11" xfId="6" applyFont="1" applyBorder="1" applyAlignment="1" applyProtection="1">
      <alignment horizontal="left" vertical="center" shrinkToFit="1"/>
      <protection hidden="1"/>
    </xf>
    <xf numFmtId="0" fontId="12" fillId="0" borderId="19" xfId="1" applyNumberFormat="1" applyFont="1" applyBorder="1" applyAlignment="1">
      <alignment horizontal="center" vertical="center"/>
    </xf>
    <xf numFmtId="0" fontId="12" fillId="0" borderId="7" xfId="6" applyFont="1" applyBorder="1" applyAlignment="1" applyProtection="1">
      <alignment horizontal="left" vertical="center" shrinkToFit="1"/>
      <protection hidden="1"/>
    </xf>
    <xf numFmtId="0" fontId="12" fillId="0" borderId="4" xfId="6" applyFont="1" applyBorder="1" applyAlignment="1" applyProtection="1">
      <alignment horizontal="left" vertical="center" shrinkToFit="1"/>
      <protection hidden="1"/>
    </xf>
    <xf numFmtId="0" fontId="12" fillId="0" borderId="10" xfId="6" applyFont="1" applyBorder="1" applyAlignment="1" applyProtection="1">
      <alignment horizontal="left" vertical="center" shrinkToFit="1"/>
      <protection hidden="1"/>
    </xf>
    <xf numFmtId="0" fontId="43" fillId="0" borderId="32" xfId="6" applyFont="1" applyBorder="1" applyAlignment="1">
      <alignment horizontal="left" vertical="center"/>
    </xf>
    <xf numFmtId="0" fontId="10" fillId="0" borderId="25" xfId="6" applyFont="1" applyBorder="1" applyAlignment="1">
      <alignment horizontal="center" vertical="center"/>
    </xf>
    <xf numFmtId="0" fontId="10" fillId="0" borderId="24" xfId="6" applyFont="1" applyBorder="1" applyAlignment="1">
      <alignment horizontal="center" vertical="center"/>
    </xf>
    <xf numFmtId="0" fontId="10" fillId="0" borderId="22" xfId="6" applyFont="1" applyBorder="1" applyAlignment="1">
      <alignment horizontal="center" vertical="center"/>
    </xf>
    <xf numFmtId="0" fontId="10" fillId="0" borderId="44" xfId="6" applyFont="1" applyBorder="1" applyAlignment="1">
      <alignment horizontal="center" vertical="center" wrapText="1"/>
    </xf>
    <xf numFmtId="0" fontId="10" fillId="0" borderId="46" xfId="6" applyFont="1" applyBorder="1" applyAlignment="1">
      <alignment horizontal="center" vertical="center" wrapText="1"/>
    </xf>
    <xf numFmtId="0" fontId="41" fillId="0" borderId="0" xfId="5" applyFont="1" applyBorder="1" applyAlignment="1">
      <alignment horizontal="left" vertical="center"/>
    </xf>
    <xf numFmtId="0" fontId="41" fillId="0" borderId="0" xfId="5" quotePrefix="1" applyFont="1" applyAlignment="1">
      <alignment horizontal="center" vertical="center"/>
    </xf>
    <xf numFmtId="0" fontId="41" fillId="0" borderId="0" xfId="5" applyFont="1" applyAlignment="1">
      <alignment horizontal="center" vertical="center"/>
    </xf>
    <xf numFmtId="0" fontId="50" fillId="0" borderId="0" xfId="5" applyFont="1" applyAlignment="1">
      <alignment vertical="center"/>
    </xf>
    <xf numFmtId="0" fontId="50" fillId="0" borderId="0" xfId="5" applyFont="1" applyAlignment="1">
      <alignment horizontal="center" vertical="center"/>
    </xf>
    <xf numFmtId="0" fontId="41" fillId="0" borderId="0" xfId="5" applyFont="1" applyAlignment="1">
      <alignment horizontal="right" vertical="center"/>
    </xf>
    <xf numFmtId="0" fontId="3" fillId="0" borderId="0" xfId="5" applyFont="1" applyBorder="1" applyAlignment="1">
      <alignment horizontal="left" vertical="center"/>
    </xf>
    <xf numFmtId="0" fontId="41" fillId="0" borderId="17" xfId="5" applyFont="1" applyBorder="1" applyAlignment="1">
      <alignment horizontal="left" vertical="center"/>
    </xf>
    <xf numFmtId="0" fontId="41" fillId="0" borderId="9" xfId="5" applyFont="1" applyBorder="1" applyAlignment="1">
      <alignment horizontal="left" vertical="center"/>
    </xf>
    <xf numFmtId="0" fontId="41" fillId="0" borderId="16" xfId="5" applyFont="1" applyBorder="1" applyAlignment="1">
      <alignment horizontal="left" vertical="center"/>
    </xf>
    <xf numFmtId="0" fontId="53" fillId="0" borderId="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 indent="1"/>
    </xf>
    <xf numFmtId="0" fontId="3" fillId="0" borderId="0" xfId="5" applyFont="1" applyBorder="1" applyAlignment="1">
      <alignment horizontal="left" vertical="center" wrapText="1" indent="1"/>
    </xf>
    <xf numFmtId="0" fontId="52" fillId="0" borderId="9" xfId="5" applyFont="1" applyBorder="1" applyAlignment="1">
      <alignment horizontal="center"/>
    </xf>
    <xf numFmtId="0" fontId="41" fillId="0" borderId="15" xfId="5" applyFont="1" applyBorder="1" applyAlignment="1">
      <alignment horizontal="left" vertical="center"/>
    </xf>
    <xf numFmtId="0" fontId="41" fillId="0" borderId="14" xfId="5" applyFont="1" applyBorder="1" applyAlignment="1">
      <alignment horizontal="left" vertical="center"/>
    </xf>
    <xf numFmtId="0" fontId="41" fillId="0" borderId="0" xfId="5" applyFont="1" applyBorder="1" applyAlignment="1">
      <alignment vertical="center"/>
    </xf>
    <xf numFmtId="0" fontId="41" fillId="0" borderId="13" xfId="5" applyFont="1" applyBorder="1" applyAlignment="1">
      <alignment horizontal="left" vertical="center"/>
    </xf>
    <xf numFmtId="0" fontId="41" fillId="0" borderId="12" xfId="5" applyFont="1" applyBorder="1" applyAlignment="1">
      <alignment horizontal="left" vertical="center"/>
    </xf>
    <xf numFmtId="0" fontId="3" fillId="0" borderId="14" xfId="5" applyFont="1" applyBorder="1" applyAlignment="1">
      <alignment horizontal="left" vertical="center"/>
    </xf>
    <xf numFmtId="168" fontId="3" fillId="0" borderId="0" xfId="5" applyNumberFormat="1" applyFont="1" applyBorder="1" applyAlignment="1">
      <alignment horizontal="left" vertical="center"/>
    </xf>
    <xf numFmtId="0" fontId="52" fillId="0" borderId="0" xfId="5" applyFont="1" applyBorder="1" applyAlignment="1">
      <alignment horizontal="center"/>
    </xf>
    <xf numFmtId="0" fontId="3" fillId="0" borderId="0" xfId="5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left" vertical="center" wrapText="1" indent="1"/>
    </xf>
    <xf numFmtId="0" fontId="50" fillId="0" borderId="0" xfId="5" applyFont="1" applyAlignment="1">
      <alignment horizontal="center" vertical="center" wrapText="1"/>
    </xf>
    <xf numFmtId="168" fontId="41" fillId="0" borderId="8" xfId="5" quotePrefix="1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4" fillId="0" borderId="8" xfId="5" applyFont="1" applyBorder="1" applyAlignment="1" applyProtection="1">
      <alignment horizontal="center" vertical="center"/>
      <protection locked="0"/>
    </xf>
  </cellXfs>
  <cellStyles count="18">
    <cellStyle name="Comma [0]_F06 &amp; F23 - Master Form &amp; Re-Application Form1" xfId="1"/>
    <cellStyle name="Comma_F06 &amp; F23 - Master Form &amp; Re-Application Form1" xfId="2"/>
    <cellStyle name="Normal" xfId="0" builtinId="0"/>
    <cellStyle name="Normal 2" xfId="3"/>
    <cellStyle name="Normal 2 2" xfId="4"/>
    <cellStyle name="Normal 3" xfId="5"/>
    <cellStyle name="Normal_03" xfId="6"/>
    <cellStyle name="Normal_Data" xfId="7"/>
    <cellStyle name="Normal_Data_MASTER DIVISION LIST1.0 (version 1)" xfId="8"/>
    <cellStyle name="Normal_F13-XPHN (Peperiksaan) &amp; F06 F20 F21 F22 F09 (Rev 01.08.2011)" xfId="9"/>
    <cellStyle name="Normal_F13-XPHN (Peperiksaan) &amp; F06 F20 F21 F22 F09 (Rev 01.08.2011)_MASTER DIVISION LIST1.0 (version 1)" xfId="10"/>
    <cellStyle name="Normal_Master" xfId="11"/>
    <cellStyle name="Normal_MASTER DIVISION LIST1.0 (version 1)" xfId="12"/>
    <cellStyle name="Normal_Sheet1 2" xfId="13"/>
    <cellStyle name="Normal_Sheet1_F06 &amp; F23 - Master Form &amp; Re-Application Form1" xfId="14"/>
    <cellStyle name="Normal_Sheet1_Master" xfId="15"/>
    <cellStyle name="Note 2" xfId="16"/>
    <cellStyle name="Text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7.emf"/><Relationship Id="rId18" Type="http://schemas.openxmlformats.org/officeDocument/2006/relationships/image" Target="../media/image22.emf"/><Relationship Id="rId26" Type="http://schemas.openxmlformats.org/officeDocument/2006/relationships/image" Target="../media/image30.emf"/><Relationship Id="rId3" Type="http://schemas.openxmlformats.org/officeDocument/2006/relationships/image" Target="../media/image7.emf"/><Relationship Id="rId21" Type="http://schemas.openxmlformats.org/officeDocument/2006/relationships/image" Target="../media/image25.emf"/><Relationship Id="rId34" Type="http://schemas.openxmlformats.org/officeDocument/2006/relationships/image" Target="../media/image38.emf"/><Relationship Id="rId7" Type="http://schemas.openxmlformats.org/officeDocument/2006/relationships/image" Target="../media/image11.emf"/><Relationship Id="rId12" Type="http://schemas.openxmlformats.org/officeDocument/2006/relationships/image" Target="../media/image16.emf"/><Relationship Id="rId17" Type="http://schemas.openxmlformats.org/officeDocument/2006/relationships/image" Target="../media/image21.emf"/><Relationship Id="rId25" Type="http://schemas.openxmlformats.org/officeDocument/2006/relationships/image" Target="../media/image29.emf"/><Relationship Id="rId33" Type="http://schemas.openxmlformats.org/officeDocument/2006/relationships/image" Target="../media/image37.emf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emf"/><Relationship Id="rId29" Type="http://schemas.openxmlformats.org/officeDocument/2006/relationships/image" Target="../media/image33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emf"/><Relationship Id="rId32" Type="http://schemas.openxmlformats.org/officeDocument/2006/relationships/image" Target="../media/image36.emf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emf"/><Relationship Id="rId28" Type="http://schemas.openxmlformats.org/officeDocument/2006/relationships/image" Target="../media/image32.emf"/><Relationship Id="rId10" Type="http://schemas.openxmlformats.org/officeDocument/2006/relationships/image" Target="../media/image14.emf"/><Relationship Id="rId19" Type="http://schemas.openxmlformats.org/officeDocument/2006/relationships/image" Target="../media/image23.emf"/><Relationship Id="rId31" Type="http://schemas.openxmlformats.org/officeDocument/2006/relationships/image" Target="../media/image35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4" Type="http://schemas.openxmlformats.org/officeDocument/2006/relationships/image" Target="../media/image18.emf"/><Relationship Id="rId22" Type="http://schemas.openxmlformats.org/officeDocument/2006/relationships/image" Target="../media/image26.emf"/><Relationship Id="rId27" Type="http://schemas.openxmlformats.org/officeDocument/2006/relationships/image" Target="../media/image31.emf"/><Relationship Id="rId30" Type="http://schemas.openxmlformats.org/officeDocument/2006/relationships/image" Target="../media/image34.emf"/><Relationship Id="rId8" Type="http://schemas.openxmlformats.org/officeDocument/2006/relationships/image" Target="../media/image12.emf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1.emf"/><Relationship Id="rId18" Type="http://schemas.openxmlformats.org/officeDocument/2006/relationships/image" Target="../media/image56.emf"/><Relationship Id="rId26" Type="http://schemas.openxmlformats.org/officeDocument/2006/relationships/image" Target="../media/image64.emf"/><Relationship Id="rId3" Type="http://schemas.openxmlformats.org/officeDocument/2006/relationships/image" Target="../media/image41.emf"/><Relationship Id="rId21" Type="http://schemas.openxmlformats.org/officeDocument/2006/relationships/image" Target="../media/image59.emf"/><Relationship Id="rId34" Type="http://schemas.openxmlformats.org/officeDocument/2006/relationships/image" Target="../media/image71.emf"/><Relationship Id="rId7" Type="http://schemas.openxmlformats.org/officeDocument/2006/relationships/image" Target="../media/image45.emf"/><Relationship Id="rId12" Type="http://schemas.openxmlformats.org/officeDocument/2006/relationships/image" Target="../media/image50.emf"/><Relationship Id="rId17" Type="http://schemas.openxmlformats.org/officeDocument/2006/relationships/image" Target="../media/image55.emf"/><Relationship Id="rId25" Type="http://schemas.openxmlformats.org/officeDocument/2006/relationships/image" Target="../media/image63.emf"/><Relationship Id="rId33" Type="http://schemas.openxmlformats.org/officeDocument/2006/relationships/image" Target="../media/image70.emf"/><Relationship Id="rId2" Type="http://schemas.openxmlformats.org/officeDocument/2006/relationships/image" Target="../media/image40.emf"/><Relationship Id="rId16" Type="http://schemas.openxmlformats.org/officeDocument/2006/relationships/image" Target="../media/image54.emf"/><Relationship Id="rId20" Type="http://schemas.openxmlformats.org/officeDocument/2006/relationships/image" Target="../media/image58.emf"/><Relationship Id="rId29" Type="http://schemas.openxmlformats.org/officeDocument/2006/relationships/image" Target="../media/image66.emf"/><Relationship Id="rId1" Type="http://schemas.openxmlformats.org/officeDocument/2006/relationships/image" Target="../media/image39.emf"/><Relationship Id="rId6" Type="http://schemas.openxmlformats.org/officeDocument/2006/relationships/image" Target="../media/image44.emf"/><Relationship Id="rId11" Type="http://schemas.openxmlformats.org/officeDocument/2006/relationships/image" Target="../media/image49.emf"/><Relationship Id="rId24" Type="http://schemas.openxmlformats.org/officeDocument/2006/relationships/image" Target="../media/image62.emf"/><Relationship Id="rId32" Type="http://schemas.openxmlformats.org/officeDocument/2006/relationships/image" Target="../media/image69.emf"/><Relationship Id="rId5" Type="http://schemas.openxmlformats.org/officeDocument/2006/relationships/image" Target="../media/image43.emf"/><Relationship Id="rId15" Type="http://schemas.openxmlformats.org/officeDocument/2006/relationships/image" Target="../media/image53.emf"/><Relationship Id="rId23" Type="http://schemas.openxmlformats.org/officeDocument/2006/relationships/image" Target="../media/image61.emf"/><Relationship Id="rId28" Type="http://schemas.openxmlformats.org/officeDocument/2006/relationships/image" Target="../media/image32.emf"/><Relationship Id="rId10" Type="http://schemas.openxmlformats.org/officeDocument/2006/relationships/image" Target="../media/image48.emf"/><Relationship Id="rId19" Type="http://schemas.openxmlformats.org/officeDocument/2006/relationships/image" Target="../media/image57.emf"/><Relationship Id="rId31" Type="http://schemas.openxmlformats.org/officeDocument/2006/relationships/image" Target="../media/image68.emf"/><Relationship Id="rId4" Type="http://schemas.openxmlformats.org/officeDocument/2006/relationships/image" Target="../media/image42.emf"/><Relationship Id="rId9" Type="http://schemas.openxmlformats.org/officeDocument/2006/relationships/image" Target="../media/image47.emf"/><Relationship Id="rId14" Type="http://schemas.openxmlformats.org/officeDocument/2006/relationships/image" Target="../media/image52.emf"/><Relationship Id="rId22" Type="http://schemas.openxmlformats.org/officeDocument/2006/relationships/image" Target="../media/image60.emf"/><Relationship Id="rId27" Type="http://schemas.openxmlformats.org/officeDocument/2006/relationships/image" Target="../media/image65.emf"/><Relationship Id="rId30" Type="http://schemas.openxmlformats.org/officeDocument/2006/relationships/image" Target="../media/image67.emf"/><Relationship Id="rId8" Type="http://schemas.openxmlformats.org/officeDocument/2006/relationships/image" Target="../media/image4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3.emf"/><Relationship Id="rId1" Type="http://schemas.openxmlformats.org/officeDocument/2006/relationships/image" Target="../media/image72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75.emf"/><Relationship Id="rId1" Type="http://schemas.openxmlformats.org/officeDocument/2006/relationships/image" Target="../media/image74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45720</xdr:rowOff>
    </xdr:from>
    <xdr:to>
      <xdr:col>4</xdr:col>
      <xdr:colOff>175260</xdr:colOff>
      <xdr:row>4</xdr:row>
      <xdr:rowOff>144780</xdr:rowOff>
    </xdr:to>
    <xdr:pic>
      <xdr:nvPicPr>
        <xdr:cNvPr id="31772" name="Image1">
          <a:extLst>
            <a:ext uri="{FF2B5EF4-FFF2-40B4-BE49-F238E27FC236}">
              <a16:creationId xmlns="" xmlns:a16="http://schemas.microsoft.com/office/drawing/2014/main" id="{00000000-0008-0000-0100-00001C7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37160"/>
          <a:ext cx="6781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6</xdr:row>
          <xdr:rowOff>76200</xdr:rowOff>
        </xdr:from>
        <xdr:to>
          <xdr:col>30</xdr:col>
          <xdr:colOff>38100</xdr:colOff>
          <xdr:row>8</xdr:row>
          <xdr:rowOff>47625</xdr:rowOff>
        </xdr:to>
        <xdr:sp macro="" textlink="">
          <xdr:nvSpPr>
            <xdr:cNvPr id="31750" name="CheckBox1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="" xmlns:a16="http://schemas.microsoft.com/office/drawing/2014/main" id="{00000000-0008-0000-01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</xdr:row>
          <xdr:rowOff>76200</xdr:rowOff>
        </xdr:from>
        <xdr:to>
          <xdr:col>35</xdr:col>
          <xdr:colOff>95250</xdr:colOff>
          <xdr:row>8</xdr:row>
          <xdr:rowOff>47625</xdr:rowOff>
        </xdr:to>
        <xdr:sp macro="" textlink="">
          <xdr:nvSpPr>
            <xdr:cNvPr id="31751" name="CheckBox2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="" xmlns:a16="http://schemas.microsoft.com/office/drawing/2014/main" id="{00000000-0008-0000-01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91440</xdr:colOff>
      <xdr:row>0</xdr:row>
      <xdr:rowOff>0</xdr:rowOff>
    </xdr:from>
    <xdr:to>
      <xdr:col>13</xdr:col>
      <xdr:colOff>91440</xdr:colOff>
      <xdr:row>0</xdr:row>
      <xdr:rowOff>0</xdr:rowOff>
    </xdr:to>
    <xdr:sp macro="" textlink="">
      <xdr:nvSpPr>
        <xdr:cNvPr id="41204" name="Rectangle 4">
          <a:extLst>
            <a:ext uri="{FF2B5EF4-FFF2-40B4-BE49-F238E27FC236}">
              <a16:creationId xmlns="" xmlns:a16="http://schemas.microsoft.com/office/drawing/2014/main" id="{00000000-0008-0000-0200-0000F4A00000}"/>
            </a:ext>
          </a:extLst>
        </xdr:cNvPr>
        <xdr:cNvSpPr>
          <a:spLocks noChangeArrowheads="1"/>
        </xdr:cNvSpPr>
      </xdr:nvSpPr>
      <xdr:spPr bwMode="auto">
        <a:xfrm>
          <a:off x="729234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205" name="Rectangle 5">
          <a:extLst>
            <a:ext uri="{FF2B5EF4-FFF2-40B4-BE49-F238E27FC236}">
              <a16:creationId xmlns="" xmlns:a16="http://schemas.microsoft.com/office/drawing/2014/main" id="{00000000-0008-0000-0200-0000F5A0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106680</xdr:colOff>
      <xdr:row>0</xdr:row>
      <xdr:rowOff>0</xdr:rowOff>
    </xdr:from>
    <xdr:to>
      <xdr:col>17</xdr:col>
      <xdr:colOff>22860</xdr:colOff>
      <xdr:row>0</xdr:row>
      <xdr:rowOff>0</xdr:rowOff>
    </xdr:to>
    <xdr:sp macro="" textlink="">
      <xdr:nvSpPr>
        <xdr:cNvPr id="41206" name="Rectangle 6">
          <a:extLst>
            <a:ext uri="{FF2B5EF4-FFF2-40B4-BE49-F238E27FC236}">
              <a16:creationId xmlns="" xmlns:a16="http://schemas.microsoft.com/office/drawing/2014/main" id="{00000000-0008-0000-0200-0000F6A00000}"/>
            </a:ext>
          </a:extLst>
        </xdr:cNvPr>
        <xdr:cNvSpPr>
          <a:spLocks noChangeArrowheads="1"/>
        </xdr:cNvSpPr>
      </xdr:nvSpPr>
      <xdr:spPr bwMode="auto">
        <a:xfrm>
          <a:off x="803910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93345</xdr:colOff>
      <xdr:row>0</xdr:row>
      <xdr:rowOff>0</xdr:rowOff>
    </xdr:from>
    <xdr:to>
      <xdr:col>14</xdr:col>
      <xdr:colOff>22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8505825" y="0"/>
          <a:ext cx="561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95250</xdr:colOff>
      <xdr:row>0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952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17</xdr:col>
      <xdr:colOff>28575</xdr:colOff>
      <xdr:row>0</xdr:row>
      <xdr:rowOff>0</xdr:rowOff>
    </xdr:from>
    <xdr:to>
      <xdr:col>17</xdr:col>
      <xdr:colOff>-9525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1039475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91440</xdr:colOff>
      <xdr:row>0</xdr:row>
      <xdr:rowOff>0</xdr:rowOff>
    </xdr:from>
    <xdr:to>
      <xdr:col>13</xdr:col>
      <xdr:colOff>91440</xdr:colOff>
      <xdr:row>0</xdr:row>
      <xdr:rowOff>0</xdr:rowOff>
    </xdr:to>
    <xdr:sp macro="" textlink="">
      <xdr:nvSpPr>
        <xdr:cNvPr id="41210" name="Rectangle 10">
          <a:extLst>
            <a:ext uri="{FF2B5EF4-FFF2-40B4-BE49-F238E27FC236}">
              <a16:creationId xmlns="" xmlns:a16="http://schemas.microsoft.com/office/drawing/2014/main" id="{00000000-0008-0000-0200-0000FAA00000}"/>
            </a:ext>
          </a:extLst>
        </xdr:cNvPr>
        <xdr:cNvSpPr>
          <a:spLocks noChangeArrowheads="1"/>
        </xdr:cNvSpPr>
      </xdr:nvSpPr>
      <xdr:spPr bwMode="auto">
        <a:xfrm>
          <a:off x="729234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211" name="Rectangle 11">
          <a:extLst>
            <a:ext uri="{FF2B5EF4-FFF2-40B4-BE49-F238E27FC236}">
              <a16:creationId xmlns="" xmlns:a16="http://schemas.microsoft.com/office/drawing/2014/main" id="{00000000-0008-0000-0200-0000FBA0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106680</xdr:colOff>
      <xdr:row>0</xdr:row>
      <xdr:rowOff>0</xdr:rowOff>
    </xdr:from>
    <xdr:to>
      <xdr:col>17</xdr:col>
      <xdr:colOff>22860</xdr:colOff>
      <xdr:row>0</xdr:row>
      <xdr:rowOff>0</xdr:rowOff>
    </xdr:to>
    <xdr:sp macro="" textlink="">
      <xdr:nvSpPr>
        <xdr:cNvPr id="41212" name="Rectangle 12">
          <a:extLst>
            <a:ext uri="{FF2B5EF4-FFF2-40B4-BE49-F238E27FC236}">
              <a16:creationId xmlns="" xmlns:a16="http://schemas.microsoft.com/office/drawing/2014/main" id="{00000000-0008-0000-0200-0000FCA00000}"/>
            </a:ext>
          </a:extLst>
        </xdr:cNvPr>
        <xdr:cNvSpPr>
          <a:spLocks noChangeArrowheads="1"/>
        </xdr:cNvSpPr>
      </xdr:nvSpPr>
      <xdr:spPr bwMode="auto">
        <a:xfrm>
          <a:off x="803910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93345</xdr:colOff>
      <xdr:row>0</xdr:row>
      <xdr:rowOff>0</xdr:rowOff>
    </xdr:from>
    <xdr:to>
      <xdr:col>14</xdr:col>
      <xdr:colOff>22</xdr:colOff>
      <xdr:row>0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8505825" y="0"/>
          <a:ext cx="561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95250</xdr:colOff>
      <xdr:row>0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952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17</xdr:col>
      <xdr:colOff>28575</xdr:colOff>
      <xdr:row>0</xdr:row>
      <xdr:rowOff>0</xdr:rowOff>
    </xdr:from>
    <xdr:to>
      <xdr:col>17</xdr:col>
      <xdr:colOff>-9525</xdr:colOff>
      <xdr:row>0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1039475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216" name="Rectangle 16">
          <a:extLst>
            <a:ext uri="{FF2B5EF4-FFF2-40B4-BE49-F238E27FC236}">
              <a16:creationId xmlns="" xmlns:a16="http://schemas.microsoft.com/office/drawing/2014/main" id="{00000000-0008-0000-0200-000000A1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1217" name="Rectangle 17">
          <a:extLst>
            <a:ext uri="{FF2B5EF4-FFF2-40B4-BE49-F238E27FC236}">
              <a16:creationId xmlns="" xmlns:a16="http://schemas.microsoft.com/office/drawing/2014/main" id="{00000000-0008-0000-0200-000001A1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1218" name="Rectangle 18">
          <a:extLst>
            <a:ext uri="{FF2B5EF4-FFF2-40B4-BE49-F238E27FC236}">
              <a16:creationId xmlns="" xmlns:a16="http://schemas.microsoft.com/office/drawing/2014/main" id="{00000000-0008-0000-0200-000002A1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222" name="Rectangle 22">
          <a:extLst>
            <a:ext uri="{FF2B5EF4-FFF2-40B4-BE49-F238E27FC236}">
              <a16:creationId xmlns="" xmlns:a16="http://schemas.microsoft.com/office/drawing/2014/main" id="{00000000-0008-0000-0200-000006A1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1223" name="Rectangle 23">
          <a:extLst>
            <a:ext uri="{FF2B5EF4-FFF2-40B4-BE49-F238E27FC236}">
              <a16:creationId xmlns="" xmlns:a16="http://schemas.microsoft.com/office/drawing/2014/main" id="{00000000-0008-0000-0200-000007A1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1224" name="Rectangle 24">
          <a:extLst>
            <a:ext uri="{FF2B5EF4-FFF2-40B4-BE49-F238E27FC236}">
              <a16:creationId xmlns="" xmlns:a16="http://schemas.microsoft.com/office/drawing/2014/main" id="{00000000-0008-0000-0200-000008A1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228" name="Rectangle 28">
          <a:extLst>
            <a:ext uri="{FF2B5EF4-FFF2-40B4-BE49-F238E27FC236}">
              <a16:creationId xmlns="" xmlns:a16="http://schemas.microsoft.com/office/drawing/2014/main" id="{00000000-0008-0000-0200-00000CA1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1229" name="Rectangle 29">
          <a:extLst>
            <a:ext uri="{FF2B5EF4-FFF2-40B4-BE49-F238E27FC236}">
              <a16:creationId xmlns="" xmlns:a16="http://schemas.microsoft.com/office/drawing/2014/main" id="{00000000-0008-0000-0200-00000DA1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1230" name="Rectangle 30">
          <a:extLst>
            <a:ext uri="{FF2B5EF4-FFF2-40B4-BE49-F238E27FC236}">
              <a16:creationId xmlns="" xmlns:a16="http://schemas.microsoft.com/office/drawing/2014/main" id="{00000000-0008-0000-0200-00000EA1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4" name="Rectangle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234" name="Rectangle 34">
          <a:extLst>
            <a:ext uri="{FF2B5EF4-FFF2-40B4-BE49-F238E27FC236}">
              <a16:creationId xmlns="" xmlns:a16="http://schemas.microsoft.com/office/drawing/2014/main" id="{00000000-0008-0000-0200-000012A1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1235" name="Rectangle 35">
          <a:extLst>
            <a:ext uri="{FF2B5EF4-FFF2-40B4-BE49-F238E27FC236}">
              <a16:creationId xmlns="" xmlns:a16="http://schemas.microsoft.com/office/drawing/2014/main" id="{00000000-0008-0000-0200-000013A1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1236" name="Rectangle 36">
          <a:extLst>
            <a:ext uri="{FF2B5EF4-FFF2-40B4-BE49-F238E27FC236}">
              <a16:creationId xmlns="" xmlns:a16="http://schemas.microsoft.com/office/drawing/2014/main" id="{00000000-0008-0000-0200-000014A1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0" name="Rectangle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12</xdr:col>
      <xdr:colOff>464820</xdr:colOff>
      <xdr:row>9</xdr:row>
      <xdr:rowOff>7620</xdr:rowOff>
    </xdr:from>
    <xdr:to>
      <xdr:col>14</xdr:col>
      <xdr:colOff>289560</xdr:colOff>
      <xdr:row>9</xdr:row>
      <xdr:rowOff>7620</xdr:rowOff>
    </xdr:to>
    <xdr:sp macro="" textlink="">
      <xdr:nvSpPr>
        <xdr:cNvPr id="41240" name="Line 80">
          <a:extLst>
            <a:ext uri="{FF2B5EF4-FFF2-40B4-BE49-F238E27FC236}">
              <a16:creationId xmlns="" xmlns:a16="http://schemas.microsoft.com/office/drawing/2014/main" id="{00000000-0008-0000-0200-000018A10000}"/>
            </a:ext>
          </a:extLst>
        </xdr:cNvPr>
        <xdr:cNvSpPr>
          <a:spLocks noChangeShapeType="1"/>
        </xdr:cNvSpPr>
      </xdr:nvSpPr>
      <xdr:spPr bwMode="auto">
        <a:xfrm>
          <a:off x="6934200" y="1584960"/>
          <a:ext cx="128778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464820</xdr:colOff>
      <xdr:row>16</xdr:row>
      <xdr:rowOff>7620</xdr:rowOff>
    </xdr:from>
    <xdr:to>
      <xdr:col>14</xdr:col>
      <xdr:colOff>289560</xdr:colOff>
      <xdr:row>16</xdr:row>
      <xdr:rowOff>7620</xdr:rowOff>
    </xdr:to>
    <xdr:sp macro="" textlink="">
      <xdr:nvSpPr>
        <xdr:cNvPr id="41241" name="Line 95">
          <a:extLst>
            <a:ext uri="{FF2B5EF4-FFF2-40B4-BE49-F238E27FC236}">
              <a16:creationId xmlns="" xmlns:a16="http://schemas.microsoft.com/office/drawing/2014/main" id="{00000000-0008-0000-0200-000019A10000}"/>
            </a:ext>
          </a:extLst>
        </xdr:cNvPr>
        <xdr:cNvSpPr>
          <a:spLocks noChangeShapeType="1"/>
        </xdr:cNvSpPr>
      </xdr:nvSpPr>
      <xdr:spPr bwMode="auto">
        <a:xfrm>
          <a:off x="6934200" y="2811780"/>
          <a:ext cx="128778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464820</xdr:colOff>
      <xdr:row>23</xdr:row>
      <xdr:rowOff>0</xdr:rowOff>
    </xdr:from>
    <xdr:to>
      <xdr:col>14</xdr:col>
      <xdr:colOff>289560</xdr:colOff>
      <xdr:row>23</xdr:row>
      <xdr:rowOff>0</xdr:rowOff>
    </xdr:to>
    <xdr:sp macro="" textlink="">
      <xdr:nvSpPr>
        <xdr:cNvPr id="41242" name="Line 100">
          <a:extLst>
            <a:ext uri="{FF2B5EF4-FFF2-40B4-BE49-F238E27FC236}">
              <a16:creationId xmlns="" xmlns:a16="http://schemas.microsoft.com/office/drawing/2014/main" id="{00000000-0008-0000-0200-00001AA10000}"/>
            </a:ext>
          </a:extLst>
        </xdr:cNvPr>
        <xdr:cNvSpPr>
          <a:spLocks noChangeShapeType="1"/>
        </xdr:cNvSpPr>
      </xdr:nvSpPr>
      <xdr:spPr bwMode="auto">
        <a:xfrm>
          <a:off x="6934200" y="4030980"/>
          <a:ext cx="128778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28</xdr:row>
      <xdr:rowOff>0</xdr:rowOff>
    </xdr:from>
    <xdr:to>
      <xdr:col>6</xdr:col>
      <xdr:colOff>182880</xdr:colOff>
      <xdr:row>38</xdr:row>
      <xdr:rowOff>0</xdr:rowOff>
    </xdr:to>
    <xdr:pic>
      <xdr:nvPicPr>
        <xdr:cNvPr id="41243" name="Label16">
          <a:extLst>
            <a:ext uri="{FF2B5EF4-FFF2-40B4-BE49-F238E27FC236}">
              <a16:creationId xmlns="" xmlns:a16="http://schemas.microsoft.com/office/drawing/2014/main" id="{00000000-0008-0000-0200-00001B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907280"/>
          <a:ext cx="19964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167640</xdr:colOff>
      <xdr:row>28</xdr:row>
      <xdr:rowOff>0</xdr:rowOff>
    </xdr:from>
    <xdr:to>
      <xdr:col>10</xdr:col>
      <xdr:colOff>259080</xdr:colOff>
      <xdr:row>38</xdr:row>
      <xdr:rowOff>0</xdr:rowOff>
    </xdr:to>
    <xdr:pic>
      <xdr:nvPicPr>
        <xdr:cNvPr id="41244" name="Label26">
          <a:extLst>
            <a:ext uri="{FF2B5EF4-FFF2-40B4-BE49-F238E27FC236}">
              <a16:creationId xmlns="" xmlns:a16="http://schemas.microsoft.com/office/drawing/2014/main" id="{00000000-0008-0000-0200-00001C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07280"/>
          <a:ext cx="198882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28</xdr:row>
      <xdr:rowOff>0</xdr:rowOff>
    </xdr:from>
    <xdr:to>
      <xdr:col>14</xdr:col>
      <xdr:colOff>0</xdr:colOff>
      <xdr:row>38</xdr:row>
      <xdr:rowOff>0</xdr:rowOff>
    </xdr:to>
    <xdr:pic>
      <xdr:nvPicPr>
        <xdr:cNvPr id="41245" name="Label17">
          <a:extLst>
            <a:ext uri="{FF2B5EF4-FFF2-40B4-BE49-F238E27FC236}">
              <a16:creationId xmlns="" xmlns:a16="http://schemas.microsoft.com/office/drawing/2014/main" id="{00000000-0008-0000-0200-00001D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4907280"/>
          <a:ext cx="19964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419100</xdr:colOff>
      <xdr:row>38</xdr:row>
      <xdr:rowOff>0</xdr:rowOff>
    </xdr:to>
    <xdr:pic>
      <xdr:nvPicPr>
        <xdr:cNvPr id="41246" name="Label12">
          <a:extLst>
            <a:ext uri="{FF2B5EF4-FFF2-40B4-BE49-F238E27FC236}">
              <a16:creationId xmlns="" xmlns:a16="http://schemas.microsoft.com/office/drawing/2014/main" id="{00000000-0008-0000-0200-00001E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7280"/>
          <a:ext cx="19964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441960</xdr:colOff>
      <xdr:row>33</xdr:row>
      <xdr:rowOff>68580</xdr:rowOff>
    </xdr:from>
    <xdr:to>
      <xdr:col>4</xdr:col>
      <xdr:colOff>68580</xdr:colOff>
      <xdr:row>34</xdr:row>
      <xdr:rowOff>144780</xdr:rowOff>
    </xdr:to>
    <xdr:pic>
      <xdr:nvPicPr>
        <xdr:cNvPr id="41247" name="Label3">
          <a:extLst>
            <a:ext uri="{FF2B5EF4-FFF2-40B4-BE49-F238E27FC236}">
              <a16:creationId xmlns="" xmlns:a16="http://schemas.microsoft.com/office/drawing/2014/main" id="{00000000-0008-0000-0200-00001F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5216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441960</xdr:colOff>
      <xdr:row>34</xdr:row>
      <xdr:rowOff>160020</xdr:rowOff>
    </xdr:from>
    <xdr:to>
      <xdr:col>4</xdr:col>
      <xdr:colOff>129540</xdr:colOff>
      <xdr:row>36</xdr:row>
      <xdr:rowOff>68580</xdr:rowOff>
    </xdr:to>
    <xdr:pic>
      <xdr:nvPicPr>
        <xdr:cNvPr id="41248" name="Label2">
          <a:extLst>
            <a:ext uri="{FF2B5EF4-FFF2-40B4-BE49-F238E27FC236}">
              <a16:creationId xmlns="" xmlns:a16="http://schemas.microsoft.com/office/drawing/2014/main" id="{00000000-0008-0000-0200-000020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11886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441960</xdr:colOff>
      <xdr:row>36</xdr:row>
      <xdr:rowOff>68580</xdr:rowOff>
    </xdr:from>
    <xdr:to>
      <xdr:col>4</xdr:col>
      <xdr:colOff>68580</xdr:colOff>
      <xdr:row>37</xdr:row>
      <xdr:rowOff>144780</xdr:rowOff>
    </xdr:to>
    <xdr:pic>
      <xdr:nvPicPr>
        <xdr:cNvPr id="41249" name="Label4">
          <a:extLst>
            <a:ext uri="{FF2B5EF4-FFF2-40B4-BE49-F238E27FC236}">
              <a16:creationId xmlns="" xmlns:a16="http://schemas.microsoft.com/office/drawing/2014/main" id="{00000000-0008-0000-0200-000021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37794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586740</xdr:colOff>
      <xdr:row>3</xdr:row>
      <xdr:rowOff>0</xdr:rowOff>
    </xdr:from>
    <xdr:to>
      <xdr:col>4</xdr:col>
      <xdr:colOff>236220</xdr:colOff>
      <xdr:row>3</xdr:row>
      <xdr:rowOff>160020</xdr:rowOff>
    </xdr:to>
    <xdr:pic>
      <xdr:nvPicPr>
        <xdr:cNvPr id="41250" name="Label8">
          <a:extLst>
            <a:ext uri="{FF2B5EF4-FFF2-40B4-BE49-F238E27FC236}">
              <a16:creationId xmlns="" xmlns:a16="http://schemas.microsoft.com/office/drawing/2014/main" id="{00000000-0008-0000-0200-000022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" y="525780"/>
          <a:ext cx="3810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83820</xdr:colOff>
      <xdr:row>3</xdr:row>
      <xdr:rowOff>0</xdr:rowOff>
    </xdr:from>
    <xdr:to>
      <xdr:col>7</xdr:col>
      <xdr:colOff>365760</xdr:colOff>
      <xdr:row>3</xdr:row>
      <xdr:rowOff>144780</xdr:rowOff>
    </xdr:to>
    <xdr:pic>
      <xdr:nvPicPr>
        <xdr:cNvPr id="41251" name="Label9">
          <a:extLst>
            <a:ext uri="{FF2B5EF4-FFF2-40B4-BE49-F238E27FC236}">
              <a16:creationId xmlns="" xmlns:a16="http://schemas.microsoft.com/office/drawing/2014/main" id="{00000000-0008-0000-0200-000023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25780"/>
          <a:ext cx="2819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342900</xdr:colOff>
      <xdr:row>3</xdr:row>
      <xdr:rowOff>160020</xdr:rowOff>
    </xdr:to>
    <xdr:pic>
      <xdr:nvPicPr>
        <xdr:cNvPr id="41252" name="Label18">
          <a:extLst>
            <a:ext uri="{FF2B5EF4-FFF2-40B4-BE49-F238E27FC236}">
              <a16:creationId xmlns="" xmlns:a16="http://schemas.microsoft.com/office/drawing/2014/main" id="{00000000-0008-0000-0200-000024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525780"/>
          <a:ext cx="7315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</xdr:colOff>
      <xdr:row>3</xdr:row>
      <xdr:rowOff>0</xdr:rowOff>
    </xdr:from>
    <xdr:to>
      <xdr:col>1</xdr:col>
      <xdr:colOff>594360</xdr:colOff>
      <xdr:row>3</xdr:row>
      <xdr:rowOff>160020</xdr:rowOff>
    </xdr:to>
    <xdr:pic>
      <xdr:nvPicPr>
        <xdr:cNvPr id="41253" name="Label7">
          <a:extLst>
            <a:ext uri="{FF2B5EF4-FFF2-40B4-BE49-F238E27FC236}">
              <a16:creationId xmlns="" xmlns:a16="http://schemas.microsoft.com/office/drawing/2014/main" id="{00000000-0008-0000-0200-000025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525780"/>
          <a:ext cx="3810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9</xdr:row>
      <xdr:rowOff>99060</xdr:rowOff>
    </xdr:from>
    <xdr:to>
      <xdr:col>12</xdr:col>
      <xdr:colOff>441960</xdr:colOff>
      <xdr:row>10</xdr:row>
      <xdr:rowOff>121920</xdr:rowOff>
    </xdr:to>
    <xdr:pic>
      <xdr:nvPicPr>
        <xdr:cNvPr id="41254" name="Label20">
          <a:extLst>
            <a:ext uri="{FF2B5EF4-FFF2-40B4-BE49-F238E27FC236}">
              <a16:creationId xmlns="" xmlns:a16="http://schemas.microsoft.com/office/drawing/2014/main" id="{00000000-0008-0000-0200-000026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1676400"/>
          <a:ext cx="3276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10</xdr:row>
      <xdr:rowOff>121920</xdr:rowOff>
    </xdr:from>
    <xdr:to>
      <xdr:col>12</xdr:col>
      <xdr:colOff>480060</xdr:colOff>
      <xdr:row>11</xdr:row>
      <xdr:rowOff>152400</xdr:rowOff>
    </xdr:to>
    <xdr:pic>
      <xdr:nvPicPr>
        <xdr:cNvPr id="41255" name="Label21">
          <a:extLst>
            <a:ext uri="{FF2B5EF4-FFF2-40B4-BE49-F238E27FC236}">
              <a16:creationId xmlns="" xmlns:a16="http://schemas.microsoft.com/office/drawing/2014/main" id="{00000000-0008-0000-0200-000027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1874520"/>
          <a:ext cx="3657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16</xdr:row>
      <xdr:rowOff>76200</xdr:rowOff>
    </xdr:from>
    <xdr:to>
      <xdr:col>12</xdr:col>
      <xdr:colOff>441960</xdr:colOff>
      <xdr:row>17</xdr:row>
      <xdr:rowOff>106680</xdr:rowOff>
    </xdr:to>
    <xdr:pic>
      <xdr:nvPicPr>
        <xdr:cNvPr id="41256" name="Label22">
          <a:extLst>
            <a:ext uri="{FF2B5EF4-FFF2-40B4-BE49-F238E27FC236}">
              <a16:creationId xmlns="" xmlns:a16="http://schemas.microsoft.com/office/drawing/2014/main" id="{00000000-0008-0000-0200-000028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880360"/>
          <a:ext cx="3276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17</xdr:row>
      <xdr:rowOff>106680</xdr:rowOff>
    </xdr:from>
    <xdr:to>
      <xdr:col>12</xdr:col>
      <xdr:colOff>480060</xdr:colOff>
      <xdr:row>18</xdr:row>
      <xdr:rowOff>137160</xdr:rowOff>
    </xdr:to>
    <xdr:pic>
      <xdr:nvPicPr>
        <xdr:cNvPr id="41257" name="Label23">
          <a:extLst>
            <a:ext uri="{FF2B5EF4-FFF2-40B4-BE49-F238E27FC236}">
              <a16:creationId xmlns="" xmlns:a16="http://schemas.microsoft.com/office/drawing/2014/main" id="{00000000-0008-0000-0200-000029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3086100"/>
          <a:ext cx="3657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23</xdr:row>
      <xdr:rowOff>68580</xdr:rowOff>
    </xdr:from>
    <xdr:to>
      <xdr:col>12</xdr:col>
      <xdr:colOff>441960</xdr:colOff>
      <xdr:row>24</xdr:row>
      <xdr:rowOff>99060</xdr:rowOff>
    </xdr:to>
    <xdr:pic>
      <xdr:nvPicPr>
        <xdr:cNvPr id="41258" name="Label24">
          <a:extLst>
            <a:ext uri="{FF2B5EF4-FFF2-40B4-BE49-F238E27FC236}">
              <a16:creationId xmlns="" xmlns:a16="http://schemas.microsoft.com/office/drawing/2014/main" id="{00000000-0008-0000-0200-00002A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4099560"/>
          <a:ext cx="3276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24</xdr:row>
      <xdr:rowOff>99060</xdr:rowOff>
    </xdr:from>
    <xdr:to>
      <xdr:col>12</xdr:col>
      <xdr:colOff>480060</xdr:colOff>
      <xdr:row>25</xdr:row>
      <xdr:rowOff>121920</xdr:rowOff>
    </xdr:to>
    <xdr:pic>
      <xdr:nvPicPr>
        <xdr:cNvPr id="41259" name="Label25">
          <a:extLst>
            <a:ext uri="{FF2B5EF4-FFF2-40B4-BE49-F238E27FC236}">
              <a16:creationId xmlns="" xmlns:a16="http://schemas.microsoft.com/office/drawing/2014/main" id="{00000000-0008-0000-0200-00002B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4305300"/>
          <a:ext cx="3657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236220</xdr:colOff>
      <xdr:row>33</xdr:row>
      <xdr:rowOff>68580</xdr:rowOff>
    </xdr:from>
    <xdr:to>
      <xdr:col>6</xdr:col>
      <xdr:colOff>594360</xdr:colOff>
      <xdr:row>34</xdr:row>
      <xdr:rowOff>144780</xdr:rowOff>
    </xdr:to>
    <xdr:pic>
      <xdr:nvPicPr>
        <xdr:cNvPr id="41260" name="Label27">
          <a:extLst>
            <a:ext uri="{FF2B5EF4-FFF2-40B4-BE49-F238E27FC236}">
              <a16:creationId xmlns="" xmlns:a16="http://schemas.microsoft.com/office/drawing/2014/main" id="{00000000-0008-0000-0200-00002C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585216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236220</xdr:colOff>
      <xdr:row>34</xdr:row>
      <xdr:rowOff>160020</xdr:rowOff>
    </xdr:from>
    <xdr:to>
      <xdr:col>6</xdr:col>
      <xdr:colOff>655320</xdr:colOff>
      <xdr:row>36</xdr:row>
      <xdr:rowOff>68580</xdr:rowOff>
    </xdr:to>
    <xdr:pic>
      <xdr:nvPicPr>
        <xdr:cNvPr id="41261" name="Label28">
          <a:extLst>
            <a:ext uri="{FF2B5EF4-FFF2-40B4-BE49-F238E27FC236}">
              <a16:creationId xmlns="" xmlns:a16="http://schemas.microsoft.com/office/drawing/2014/main" id="{00000000-0008-0000-0200-00002D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611886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236220</xdr:colOff>
      <xdr:row>36</xdr:row>
      <xdr:rowOff>68580</xdr:rowOff>
    </xdr:from>
    <xdr:to>
      <xdr:col>6</xdr:col>
      <xdr:colOff>594360</xdr:colOff>
      <xdr:row>37</xdr:row>
      <xdr:rowOff>144780</xdr:rowOff>
    </xdr:to>
    <xdr:pic>
      <xdr:nvPicPr>
        <xdr:cNvPr id="41262" name="Label29">
          <a:extLst>
            <a:ext uri="{FF2B5EF4-FFF2-40B4-BE49-F238E27FC236}">
              <a16:creationId xmlns="" xmlns:a16="http://schemas.microsoft.com/office/drawing/2014/main" id="{00000000-0008-0000-0200-00002E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637794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708660</xdr:colOff>
      <xdr:row>28</xdr:row>
      <xdr:rowOff>0</xdr:rowOff>
    </xdr:from>
    <xdr:to>
      <xdr:col>18</xdr:col>
      <xdr:colOff>381000</xdr:colOff>
      <xdr:row>38</xdr:row>
      <xdr:rowOff>0</xdr:rowOff>
    </xdr:to>
    <xdr:pic>
      <xdr:nvPicPr>
        <xdr:cNvPr id="41263" name="Label11">
          <a:extLst>
            <a:ext uri="{FF2B5EF4-FFF2-40B4-BE49-F238E27FC236}">
              <a16:creationId xmlns="" xmlns:a16="http://schemas.microsoft.com/office/drawing/2014/main" id="{00000000-0008-0000-0200-00002F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9560" y="4907280"/>
          <a:ext cx="19583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33</xdr:row>
      <xdr:rowOff>68580</xdr:rowOff>
    </xdr:from>
    <xdr:to>
      <xdr:col>13</xdr:col>
      <xdr:colOff>373380</xdr:colOff>
      <xdr:row>34</xdr:row>
      <xdr:rowOff>144780</xdr:rowOff>
    </xdr:to>
    <xdr:pic>
      <xdr:nvPicPr>
        <xdr:cNvPr id="41264" name="Label13">
          <a:extLst>
            <a:ext uri="{FF2B5EF4-FFF2-40B4-BE49-F238E27FC236}">
              <a16:creationId xmlns="" xmlns:a16="http://schemas.microsoft.com/office/drawing/2014/main" id="{00000000-0008-0000-0200-000030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5852160"/>
          <a:ext cx="12496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327660</xdr:colOff>
      <xdr:row>34</xdr:row>
      <xdr:rowOff>160020</xdr:rowOff>
    </xdr:from>
    <xdr:to>
      <xdr:col>11</xdr:col>
      <xdr:colOff>381000</xdr:colOff>
      <xdr:row>36</xdr:row>
      <xdr:rowOff>68580</xdr:rowOff>
    </xdr:to>
    <xdr:pic>
      <xdr:nvPicPr>
        <xdr:cNvPr id="41265" name="Label14">
          <a:extLst>
            <a:ext uri="{FF2B5EF4-FFF2-40B4-BE49-F238E27FC236}">
              <a16:creationId xmlns="" xmlns:a16="http://schemas.microsoft.com/office/drawing/2014/main" id="{00000000-0008-0000-0200-000031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6118860"/>
          <a:ext cx="4419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327660</xdr:colOff>
      <xdr:row>36</xdr:row>
      <xdr:rowOff>68580</xdr:rowOff>
    </xdr:from>
    <xdr:to>
      <xdr:col>11</xdr:col>
      <xdr:colOff>289560</xdr:colOff>
      <xdr:row>37</xdr:row>
      <xdr:rowOff>144780</xdr:rowOff>
    </xdr:to>
    <xdr:pic>
      <xdr:nvPicPr>
        <xdr:cNvPr id="41266" name="Label15">
          <a:extLst>
            <a:ext uri="{FF2B5EF4-FFF2-40B4-BE49-F238E27FC236}">
              <a16:creationId xmlns="" xmlns:a16="http://schemas.microsoft.com/office/drawing/2014/main" id="{00000000-0008-0000-0200-000032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6377940"/>
          <a:ext cx="3505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144780</xdr:colOff>
      <xdr:row>34</xdr:row>
      <xdr:rowOff>160020</xdr:rowOff>
    </xdr:from>
    <xdr:to>
      <xdr:col>5</xdr:col>
      <xdr:colOff>373380</xdr:colOff>
      <xdr:row>36</xdr:row>
      <xdr:rowOff>68580</xdr:rowOff>
    </xdr:to>
    <xdr:pic>
      <xdr:nvPicPr>
        <xdr:cNvPr id="41267" name="Label19">
          <a:extLst>
            <a:ext uri="{FF2B5EF4-FFF2-40B4-BE49-F238E27FC236}">
              <a16:creationId xmlns="" xmlns:a16="http://schemas.microsoft.com/office/drawing/2014/main" id="{00000000-0008-0000-0200-000033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640" y="6118860"/>
          <a:ext cx="9829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685800</xdr:colOff>
      <xdr:row>34</xdr:row>
      <xdr:rowOff>160020</xdr:rowOff>
    </xdr:from>
    <xdr:to>
      <xdr:col>9</xdr:col>
      <xdr:colOff>350520</xdr:colOff>
      <xdr:row>36</xdr:row>
      <xdr:rowOff>68580</xdr:rowOff>
    </xdr:to>
    <xdr:pic>
      <xdr:nvPicPr>
        <xdr:cNvPr id="41268" name="Label30">
          <a:extLst>
            <a:ext uri="{FF2B5EF4-FFF2-40B4-BE49-F238E27FC236}">
              <a16:creationId xmlns="" xmlns:a16="http://schemas.microsoft.com/office/drawing/2014/main" id="{00000000-0008-0000-0200-000034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" y="6118860"/>
          <a:ext cx="11734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320040</xdr:colOff>
      <xdr:row>0</xdr:row>
      <xdr:rowOff>60960</xdr:rowOff>
    </xdr:from>
    <xdr:to>
      <xdr:col>13</xdr:col>
      <xdr:colOff>518160</xdr:colOff>
      <xdr:row>2</xdr:row>
      <xdr:rowOff>15240</xdr:rowOff>
    </xdr:to>
    <xdr:pic>
      <xdr:nvPicPr>
        <xdr:cNvPr id="41269" name="Label31">
          <a:extLst>
            <a:ext uri="{FF2B5EF4-FFF2-40B4-BE49-F238E27FC236}">
              <a16:creationId xmlns="" xmlns:a16="http://schemas.microsoft.com/office/drawing/2014/main" id="{00000000-0008-0000-0200-000035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3280" y="60960"/>
          <a:ext cx="43357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381000</xdr:colOff>
      <xdr:row>0</xdr:row>
      <xdr:rowOff>15240</xdr:rowOff>
    </xdr:from>
    <xdr:to>
      <xdr:col>5</xdr:col>
      <xdr:colOff>701040</xdr:colOff>
      <xdr:row>1</xdr:row>
      <xdr:rowOff>160020</xdr:rowOff>
    </xdr:to>
    <xdr:pic>
      <xdr:nvPicPr>
        <xdr:cNvPr id="41270" name="Image2">
          <a:extLst>
            <a:ext uri="{FF2B5EF4-FFF2-40B4-BE49-F238E27FC236}">
              <a16:creationId xmlns="" xmlns:a16="http://schemas.microsoft.com/office/drawing/2014/main" id="{00000000-0008-0000-0200-000036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5240"/>
          <a:ext cx="3200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167640</xdr:colOff>
      <xdr:row>1</xdr:row>
      <xdr:rowOff>0</xdr:rowOff>
    </xdr:from>
    <xdr:to>
      <xdr:col>16</xdr:col>
      <xdr:colOff>99060</xdr:colOff>
      <xdr:row>1</xdr:row>
      <xdr:rowOff>160020</xdr:rowOff>
    </xdr:to>
    <xdr:pic>
      <xdr:nvPicPr>
        <xdr:cNvPr id="41271" name="Label34">
          <a:extLst>
            <a:ext uri="{FF2B5EF4-FFF2-40B4-BE49-F238E27FC236}">
              <a16:creationId xmlns="" xmlns:a16="http://schemas.microsoft.com/office/drawing/2014/main" id="{00000000-0008-0000-0200-000037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75260"/>
          <a:ext cx="7086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29</xdr:row>
      <xdr:rowOff>7620</xdr:rowOff>
    </xdr:from>
    <xdr:to>
      <xdr:col>3</xdr:col>
      <xdr:colOff>426720</xdr:colOff>
      <xdr:row>38</xdr:row>
      <xdr:rowOff>121920</xdr:rowOff>
    </xdr:to>
    <xdr:pic>
      <xdr:nvPicPr>
        <xdr:cNvPr id="41272" name="Label5">
          <a:extLst>
            <a:ext uri="{FF2B5EF4-FFF2-40B4-BE49-F238E27FC236}">
              <a16:creationId xmlns="" xmlns:a16="http://schemas.microsoft.com/office/drawing/2014/main" id="{00000000-0008-0000-0200-000038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090160"/>
          <a:ext cx="1958340" cy="169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358140</xdr:colOff>
      <xdr:row>0</xdr:row>
      <xdr:rowOff>0</xdr:rowOff>
    </xdr:from>
    <xdr:to>
      <xdr:col>19</xdr:col>
      <xdr:colOff>0</xdr:colOff>
      <xdr:row>1</xdr:row>
      <xdr:rowOff>15240</xdr:rowOff>
    </xdr:to>
    <xdr:pic>
      <xdr:nvPicPr>
        <xdr:cNvPr id="41273" name="Label1">
          <a:extLst>
            <a:ext uri="{FF2B5EF4-FFF2-40B4-BE49-F238E27FC236}">
              <a16:creationId xmlns="" xmlns:a16="http://schemas.microsoft.com/office/drawing/2014/main" id="{00000000-0008-0000-0200-000039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6420" y="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685800</xdr:colOff>
      <xdr:row>32</xdr:row>
      <xdr:rowOff>83820</xdr:rowOff>
    </xdr:from>
    <xdr:to>
      <xdr:col>6</xdr:col>
      <xdr:colOff>30480</xdr:colOff>
      <xdr:row>33</xdr:row>
      <xdr:rowOff>38100</xdr:rowOff>
    </xdr:to>
    <xdr:pic>
      <xdr:nvPicPr>
        <xdr:cNvPr id="41274" name="Label6">
          <a:extLst>
            <a:ext uri="{FF2B5EF4-FFF2-40B4-BE49-F238E27FC236}">
              <a16:creationId xmlns="" xmlns:a16="http://schemas.microsoft.com/office/drawing/2014/main" id="{00000000-0008-0000-0200-00003A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5692140"/>
          <a:ext cx="15621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464820</xdr:colOff>
      <xdr:row>32</xdr:row>
      <xdr:rowOff>83820</xdr:rowOff>
    </xdr:from>
    <xdr:to>
      <xdr:col>10</xdr:col>
      <xdr:colOff>129540</xdr:colOff>
      <xdr:row>33</xdr:row>
      <xdr:rowOff>38100</xdr:rowOff>
    </xdr:to>
    <xdr:pic>
      <xdr:nvPicPr>
        <xdr:cNvPr id="41275" name="Label10">
          <a:extLst>
            <a:ext uri="{FF2B5EF4-FFF2-40B4-BE49-F238E27FC236}">
              <a16:creationId xmlns="" xmlns:a16="http://schemas.microsoft.com/office/drawing/2014/main" id="{00000000-0008-0000-0200-00003B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580" y="5692140"/>
          <a:ext cx="15621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175260</xdr:colOff>
      <xdr:row>32</xdr:row>
      <xdr:rowOff>83820</xdr:rowOff>
    </xdr:from>
    <xdr:to>
      <xdr:col>13</xdr:col>
      <xdr:colOff>617220</xdr:colOff>
      <xdr:row>33</xdr:row>
      <xdr:rowOff>38100</xdr:rowOff>
    </xdr:to>
    <xdr:pic>
      <xdr:nvPicPr>
        <xdr:cNvPr id="41276" name="Label32">
          <a:extLst>
            <a:ext uri="{FF2B5EF4-FFF2-40B4-BE49-F238E27FC236}">
              <a16:creationId xmlns="" xmlns:a16="http://schemas.microsoft.com/office/drawing/2014/main" id="{00000000-0008-0000-0200-00003CA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5692140"/>
          <a:ext cx="15621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33</xdr:row>
          <xdr:rowOff>66675</xdr:rowOff>
        </xdr:from>
        <xdr:to>
          <xdr:col>6</xdr:col>
          <xdr:colOff>9525</xdr:colOff>
          <xdr:row>34</xdr:row>
          <xdr:rowOff>142875</xdr:rowOff>
        </xdr:to>
        <xdr:sp macro="" textlink="">
          <xdr:nvSpPr>
            <xdr:cNvPr id="32856" name="TextBox1" hidden="1">
              <a:extLst>
                <a:ext uri="{63B3BB69-23CF-44E3-9099-C40C66FF867C}">
                  <a14:compatExt spid="_x0000_s32856"/>
                </a:ext>
                <a:ext uri="{FF2B5EF4-FFF2-40B4-BE49-F238E27FC236}">
                  <a16:creationId xmlns="" xmlns:a16="http://schemas.microsoft.com/office/drawing/2014/main" id="{00000000-0008-0000-0200-00005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36</xdr:row>
          <xdr:rowOff>66675</xdr:rowOff>
        </xdr:from>
        <xdr:to>
          <xdr:col>6</xdr:col>
          <xdr:colOff>9525</xdr:colOff>
          <xdr:row>37</xdr:row>
          <xdr:rowOff>142875</xdr:rowOff>
        </xdr:to>
        <xdr:sp macro="" textlink="">
          <xdr:nvSpPr>
            <xdr:cNvPr id="32857" name="TextBox2" hidden="1">
              <a:extLst>
                <a:ext uri="{63B3BB69-23CF-44E3-9099-C40C66FF867C}">
                  <a14:compatExt spid="_x0000_s32857"/>
                </a:ext>
                <a:ext uri="{FF2B5EF4-FFF2-40B4-BE49-F238E27FC236}">
                  <a16:creationId xmlns="" xmlns:a16="http://schemas.microsoft.com/office/drawing/2014/main" id="{00000000-0008-0000-0200-00005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666750</xdr:colOff>
          <xdr:row>33</xdr:row>
          <xdr:rowOff>66675</xdr:rowOff>
        </xdr:from>
        <xdr:to>
          <xdr:col>10</xdr:col>
          <xdr:colOff>133350</xdr:colOff>
          <xdr:row>34</xdr:row>
          <xdr:rowOff>142875</xdr:rowOff>
        </xdr:to>
        <xdr:sp macro="" textlink="">
          <xdr:nvSpPr>
            <xdr:cNvPr id="32858" name="TextBox3" hidden="1">
              <a:extLst>
                <a:ext uri="{63B3BB69-23CF-44E3-9099-C40C66FF867C}">
                  <a14:compatExt spid="_x0000_s32858"/>
                </a:ext>
                <a:ext uri="{FF2B5EF4-FFF2-40B4-BE49-F238E27FC236}">
                  <a16:creationId xmlns="" xmlns:a16="http://schemas.microsoft.com/office/drawing/2014/main" id="{00000000-0008-0000-0200-00005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666750</xdr:colOff>
          <xdr:row>36</xdr:row>
          <xdr:rowOff>66675</xdr:rowOff>
        </xdr:from>
        <xdr:to>
          <xdr:col>10</xdr:col>
          <xdr:colOff>133350</xdr:colOff>
          <xdr:row>37</xdr:row>
          <xdr:rowOff>142875</xdr:rowOff>
        </xdr:to>
        <xdr:sp macro="" textlink="">
          <xdr:nvSpPr>
            <xdr:cNvPr id="32859" name="TextBox8" hidden="1">
              <a:extLst>
                <a:ext uri="{63B3BB69-23CF-44E3-9099-C40C66FF867C}">
                  <a14:compatExt spid="_x0000_s32859"/>
                </a:ext>
                <a:ext uri="{FF2B5EF4-FFF2-40B4-BE49-F238E27FC236}">
                  <a16:creationId xmlns="" xmlns:a16="http://schemas.microsoft.com/office/drawing/2014/main" id="{00000000-0008-0000-0200-00005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34</xdr:row>
          <xdr:rowOff>161925</xdr:rowOff>
        </xdr:from>
        <xdr:to>
          <xdr:col>13</xdr:col>
          <xdr:colOff>657225</xdr:colOff>
          <xdr:row>36</xdr:row>
          <xdr:rowOff>66675</xdr:rowOff>
        </xdr:to>
        <xdr:sp macro="" textlink="">
          <xdr:nvSpPr>
            <xdr:cNvPr id="32860" name="TextBox9" hidden="1">
              <a:extLst>
                <a:ext uri="{63B3BB69-23CF-44E3-9099-C40C66FF867C}">
                  <a14:compatExt spid="_x0000_s32860"/>
                </a:ext>
                <a:ext uri="{FF2B5EF4-FFF2-40B4-BE49-F238E27FC236}">
                  <a16:creationId xmlns="" xmlns:a16="http://schemas.microsoft.com/office/drawing/2014/main" id="{00000000-0008-0000-0200-00005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36</xdr:row>
          <xdr:rowOff>66675</xdr:rowOff>
        </xdr:from>
        <xdr:to>
          <xdr:col>13</xdr:col>
          <xdr:colOff>657225</xdr:colOff>
          <xdr:row>37</xdr:row>
          <xdr:rowOff>142875</xdr:rowOff>
        </xdr:to>
        <xdr:sp macro="" textlink="">
          <xdr:nvSpPr>
            <xdr:cNvPr id="32861" name="TextBox12" hidden="1">
              <a:extLst>
                <a:ext uri="{63B3BB69-23CF-44E3-9099-C40C66FF867C}">
                  <a14:compatExt spid="_x0000_s32861"/>
                </a:ext>
                <a:ext uri="{FF2B5EF4-FFF2-40B4-BE49-F238E27FC236}">
                  <a16:creationId xmlns="" xmlns:a16="http://schemas.microsoft.com/office/drawing/2014/main" id="{00000000-0008-0000-0200-00005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9</xdr:row>
          <xdr:rowOff>28575</xdr:rowOff>
        </xdr:from>
        <xdr:to>
          <xdr:col>14</xdr:col>
          <xdr:colOff>323850</xdr:colOff>
          <xdr:row>10</xdr:row>
          <xdr:rowOff>104775</xdr:rowOff>
        </xdr:to>
        <xdr:sp macro="" textlink="">
          <xdr:nvSpPr>
            <xdr:cNvPr id="32862" name="TextBox4" hidden="1">
              <a:extLst>
                <a:ext uri="{63B3BB69-23CF-44E3-9099-C40C66FF867C}">
                  <a14:compatExt spid="_x0000_s32862"/>
                </a:ext>
                <a:ext uri="{FF2B5EF4-FFF2-40B4-BE49-F238E27FC236}">
                  <a16:creationId xmlns="" xmlns:a16="http://schemas.microsoft.com/office/drawing/2014/main" id="{00000000-0008-0000-0200-00005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10</xdr:row>
          <xdr:rowOff>85725</xdr:rowOff>
        </xdr:from>
        <xdr:to>
          <xdr:col>14</xdr:col>
          <xdr:colOff>323850</xdr:colOff>
          <xdr:row>11</xdr:row>
          <xdr:rowOff>161925</xdr:rowOff>
        </xdr:to>
        <xdr:sp macro="" textlink="">
          <xdr:nvSpPr>
            <xdr:cNvPr id="32863" name="TextBox5" hidden="1">
              <a:extLst>
                <a:ext uri="{63B3BB69-23CF-44E3-9099-C40C66FF867C}">
                  <a14:compatExt spid="_x0000_s32863"/>
                </a:ext>
                <a:ext uri="{FF2B5EF4-FFF2-40B4-BE49-F238E27FC236}">
                  <a16:creationId xmlns="" xmlns:a16="http://schemas.microsoft.com/office/drawing/2014/main" id="{00000000-0008-0000-0200-00005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16</xdr:row>
          <xdr:rowOff>28575</xdr:rowOff>
        </xdr:from>
        <xdr:to>
          <xdr:col>14</xdr:col>
          <xdr:colOff>323850</xdr:colOff>
          <xdr:row>17</xdr:row>
          <xdr:rowOff>104775</xdr:rowOff>
        </xdr:to>
        <xdr:sp macro="" textlink="">
          <xdr:nvSpPr>
            <xdr:cNvPr id="32864" name="TextBox6" hidden="1">
              <a:extLst>
                <a:ext uri="{63B3BB69-23CF-44E3-9099-C40C66FF867C}">
                  <a14:compatExt spid="_x0000_s32864"/>
                </a:ext>
                <a:ext uri="{FF2B5EF4-FFF2-40B4-BE49-F238E27FC236}">
                  <a16:creationId xmlns="" xmlns:a16="http://schemas.microsoft.com/office/drawing/2014/main" id="{00000000-0008-0000-0200-00006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17</xdr:row>
          <xdr:rowOff>85725</xdr:rowOff>
        </xdr:from>
        <xdr:to>
          <xdr:col>14</xdr:col>
          <xdr:colOff>323850</xdr:colOff>
          <xdr:row>18</xdr:row>
          <xdr:rowOff>161925</xdr:rowOff>
        </xdr:to>
        <xdr:sp macro="" textlink="">
          <xdr:nvSpPr>
            <xdr:cNvPr id="32865" name="TextBox7" hidden="1">
              <a:extLst>
                <a:ext uri="{63B3BB69-23CF-44E3-9099-C40C66FF867C}">
                  <a14:compatExt spid="_x0000_s32865"/>
                </a:ext>
                <a:ext uri="{FF2B5EF4-FFF2-40B4-BE49-F238E27FC236}">
                  <a16:creationId xmlns="" xmlns:a16="http://schemas.microsoft.com/office/drawing/2014/main" id="{00000000-0008-0000-0200-00006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23</xdr:row>
          <xdr:rowOff>19050</xdr:rowOff>
        </xdr:from>
        <xdr:to>
          <xdr:col>14</xdr:col>
          <xdr:colOff>323850</xdr:colOff>
          <xdr:row>24</xdr:row>
          <xdr:rowOff>95250</xdr:rowOff>
        </xdr:to>
        <xdr:sp macro="" textlink="">
          <xdr:nvSpPr>
            <xdr:cNvPr id="32866" name="TextBox10" hidden="1">
              <a:extLst>
                <a:ext uri="{63B3BB69-23CF-44E3-9099-C40C66FF867C}">
                  <a14:compatExt spid="_x0000_s32866"/>
                </a:ext>
                <a:ext uri="{FF2B5EF4-FFF2-40B4-BE49-F238E27FC236}">
                  <a16:creationId xmlns="" xmlns:a16="http://schemas.microsoft.com/office/drawing/2014/main" id="{00000000-0008-0000-0200-00006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24</xdr:row>
          <xdr:rowOff>76200</xdr:rowOff>
        </xdr:from>
        <xdr:to>
          <xdr:col>14</xdr:col>
          <xdr:colOff>323850</xdr:colOff>
          <xdr:row>25</xdr:row>
          <xdr:rowOff>152400</xdr:rowOff>
        </xdr:to>
        <xdr:sp macro="" textlink="">
          <xdr:nvSpPr>
            <xdr:cNvPr id="32867" name="TextBox11" hidden="1">
              <a:extLst>
                <a:ext uri="{63B3BB69-23CF-44E3-9099-C40C66FF867C}">
                  <a14:compatExt spid="_x0000_s32867"/>
                </a:ext>
                <a:ext uri="{FF2B5EF4-FFF2-40B4-BE49-F238E27FC236}">
                  <a16:creationId xmlns="" xmlns:a16="http://schemas.microsoft.com/office/drawing/2014/main" id="{00000000-0008-0000-0200-00006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91440</xdr:colOff>
      <xdr:row>0</xdr:row>
      <xdr:rowOff>0</xdr:rowOff>
    </xdr:from>
    <xdr:to>
      <xdr:col>13</xdr:col>
      <xdr:colOff>91440</xdr:colOff>
      <xdr:row>0</xdr:row>
      <xdr:rowOff>0</xdr:rowOff>
    </xdr:to>
    <xdr:sp macro="" textlink="">
      <xdr:nvSpPr>
        <xdr:cNvPr id="42228" name="Rectangle 4">
          <a:extLst>
            <a:ext uri="{FF2B5EF4-FFF2-40B4-BE49-F238E27FC236}">
              <a16:creationId xmlns="" xmlns:a16="http://schemas.microsoft.com/office/drawing/2014/main" id="{00000000-0008-0000-0300-0000F4A40000}"/>
            </a:ext>
          </a:extLst>
        </xdr:cNvPr>
        <xdr:cNvSpPr>
          <a:spLocks noChangeArrowheads="1"/>
        </xdr:cNvSpPr>
      </xdr:nvSpPr>
      <xdr:spPr bwMode="auto">
        <a:xfrm>
          <a:off x="729234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29" name="Rectangle 5">
          <a:extLst>
            <a:ext uri="{FF2B5EF4-FFF2-40B4-BE49-F238E27FC236}">
              <a16:creationId xmlns="" xmlns:a16="http://schemas.microsoft.com/office/drawing/2014/main" id="{00000000-0008-0000-0300-0000F5A4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106680</xdr:colOff>
      <xdr:row>0</xdr:row>
      <xdr:rowOff>0</xdr:rowOff>
    </xdr:from>
    <xdr:to>
      <xdr:col>17</xdr:col>
      <xdr:colOff>22860</xdr:colOff>
      <xdr:row>0</xdr:row>
      <xdr:rowOff>0</xdr:rowOff>
    </xdr:to>
    <xdr:sp macro="" textlink="">
      <xdr:nvSpPr>
        <xdr:cNvPr id="42230" name="Rectangle 6">
          <a:extLst>
            <a:ext uri="{FF2B5EF4-FFF2-40B4-BE49-F238E27FC236}">
              <a16:creationId xmlns="" xmlns:a16="http://schemas.microsoft.com/office/drawing/2014/main" id="{00000000-0008-0000-0300-0000F6A40000}"/>
            </a:ext>
          </a:extLst>
        </xdr:cNvPr>
        <xdr:cNvSpPr>
          <a:spLocks noChangeArrowheads="1"/>
        </xdr:cNvSpPr>
      </xdr:nvSpPr>
      <xdr:spPr bwMode="auto">
        <a:xfrm>
          <a:off x="803910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93345</xdr:colOff>
      <xdr:row>0</xdr:row>
      <xdr:rowOff>0</xdr:rowOff>
    </xdr:from>
    <xdr:to>
      <xdr:col>14</xdr:col>
      <xdr:colOff>22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8505825" y="0"/>
          <a:ext cx="561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95250</xdr:colOff>
      <xdr:row>0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952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17</xdr:col>
      <xdr:colOff>28575</xdr:colOff>
      <xdr:row>0</xdr:row>
      <xdr:rowOff>0</xdr:rowOff>
    </xdr:from>
    <xdr:to>
      <xdr:col>17</xdr:col>
      <xdr:colOff>-9525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1039475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91440</xdr:colOff>
      <xdr:row>0</xdr:row>
      <xdr:rowOff>0</xdr:rowOff>
    </xdr:from>
    <xdr:to>
      <xdr:col>13</xdr:col>
      <xdr:colOff>91440</xdr:colOff>
      <xdr:row>0</xdr:row>
      <xdr:rowOff>0</xdr:rowOff>
    </xdr:to>
    <xdr:sp macro="" textlink="">
      <xdr:nvSpPr>
        <xdr:cNvPr id="42234" name="Rectangle 10">
          <a:extLst>
            <a:ext uri="{FF2B5EF4-FFF2-40B4-BE49-F238E27FC236}">
              <a16:creationId xmlns="" xmlns:a16="http://schemas.microsoft.com/office/drawing/2014/main" id="{00000000-0008-0000-0300-0000FAA40000}"/>
            </a:ext>
          </a:extLst>
        </xdr:cNvPr>
        <xdr:cNvSpPr>
          <a:spLocks noChangeArrowheads="1"/>
        </xdr:cNvSpPr>
      </xdr:nvSpPr>
      <xdr:spPr bwMode="auto">
        <a:xfrm>
          <a:off x="729234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35" name="Rectangle 11">
          <a:extLst>
            <a:ext uri="{FF2B5EF4-FFF2-40B4-BE49-F238E27FC236}">
              <a16:creationId xmlns="" xmlns:a16="http://schemas.microsoft.com/office/drawing/2014/main" id="{00000000-0008-0000-0300-0000FBA4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106680</xdr:colOff>
      <xdr:row>0</xdr:row>
      <xdr:rowOff>0</xdr:rowOff>
    </xdr:from>
    <xdr:to>
      <xdr:col>17</xdr:col>
      <xdr:colOff>22860</xdr:colOff>
      <xdr:row>0</xdr:row>
      <xdr:rowOff>0</xdr:rowOff>
    </xdr:to>
    <xdr:sp macro="" textlink="">
      <xdr:nvSpPr>
        <xdr:cNvPr id="42236" name="Rectangle 12">
          <a:extLst>
            <a:ext uri="{FF2B5EF4-FFF2-40B4-BE49-F238E27FC236}">
              <a16:creationId xmlns="" xmlns:a16="http://schemas.microsoft.com/office/drawing/2014/main" id="{00000000-0008-0000-0300-0000FCA40000}"/>
            </a:ext>
          </a:extLst>
        </xdr:cNvPr>
        <xdr:cNvSpPr>
          <a:spLocks noChangeArrowheads="1"/>
        </xdr:cNvSpPr>
      </xdr:nvSpPr>
      <xdr:spPr bwMode="auto">
        <a:xfrm>
          <a:off x="803910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93345</xdr:colOff>
      <xdr:row>0</xdr:row>
      <xdr:rowOff>0</xdr:rowOff>
    </xdr:from>
    <xdr:to>
      <xdr:col>14</xdr:col>
      <xdr:colOff>22</xdr:colOff>
      <xdr:row>0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505825" y="0"/>
          <a:ext cx="561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95250</xdr:colOff>
      <xdr:row>0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952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17</xdr:col>
      <xdr:colOff>28575</xdr:colOff>
      <xdr:row>0</xdr:row>
      <xdr:rowOff>0</xdr:rowOff>
    </xdr:from>
    <xdr:to>
      <xdr:col>17</xdr:col>
      <xdr:colOff>-9525</xdr:colOff>
      <xdr:row>0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11039475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40" name="Rectangle 16">
          <a:extLst>
            <a:ext uri="{FF2B5EF4-FFF2-40B4-BE49-F238E27FC236}">
              <a16:creationId xmlns="" xmlns:a16="http://schemas.microsoft.com/office/drawing/2014/main" id="{00000000-0008-0000-0300-000000A5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2241" name="Rectangle 17">
          <a:extLst>
            <a:ext uri="{FF2B5EF4-FFF2-40B4-BE49-F238E27FC236}">
              <a16:creationId xmlns="" xmlns:a16="http://schemas.microsoft.com/office/drawing/2014/main" id="{00000000-0008-0000-0300-000001A5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2242" name="Rectangle 18">
          <a:extLst>
            <a:ext uri="{FF2B5EF4-FFF2-40B4-BE49-F238E27FC236}">
              <a16:creationId xmlns="" xmlns:a16="http://schemas.microsoft.com/office/drawing/2014/main" id="{00000000-0008-0000-0300-000002A5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46" name="Rectangle 22">
          <a:extLst>
            <a:ext uri="{FF2B5EF4-FFF2-40B4-BE49-F238E27FC236}">
              <a16:creationId xmlns="" xmlns:a16="http://schemas.microsoft.com/office/drawing/2014/main" id="{00000000-0008-0000-0300-000006A5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2247" name="Rectangle 23">
          <a:extLst>
            <a:ext uri="{FF2B5EF4-FFF2-40B4-BE49-F238E27FC236}">
              <a16:creationId xmlns="" xmlns:a16="http://schemas.microsoft.com/office/drawing/2014/main" id="{00000000-0008-0000-0300-000007A5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2248" name="Rectangle 24">
          <a:extLst>
            <a:ext uri="{FF2B5EF4-FFF2-40B4-BE49-F238E27FC236}">
              <a16:creationId xmlns="" xmlns:a16="http://schemas.microsoft.com/office/drawing/2014/main" id="{00000000-0008-0000-0300-000008A5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52" name="Rectangle 28">
          <a:extLst>
            <a:ext uri="{FF2B5EF4-FFF2-40B4-BE49-F238E27FC236}">
              <a16:creationId xmlns="" xmlns:a16="http://schemas.microsoft.com/office/drawing/2014/main" id="{00000000-0008-0000-0300-00000CA5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2253" name="Rectangle 29">
          <a:extLst>
            <a:ext uri="{FF2B5EF4-FFF2-40B4-BE49-F238E27FC236}">
              <a16:creationId xmlns="" xmlns:a16="http://schemas.microsoft.com/office/drawing/2014/main" id="{00000000-0008-0000-0300-00000DA5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2254" name="Rectangle 30">
          <a:extLst>
            <a:ext uri="{FF2B5EF4-FFF2-40B4-BE49-F238E27FC236}">
              <a16:creationId xmlns="" xmlns:a16="http://schemas.microsoft.com/office/drawing/2014/main" id="{00000000-0008-0000-0300-00000EA5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4" name="Rectangle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13</xdr:col>
      <xdr:colOff>579120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58" name="Rectangle 34">
          <a:extLst>
            <a:ext uri="{FF2B5EF4-FFF2-40B4-BE49-F238E27FC236}">
              <a16:creationId xmlns="" xmlns:a16="http://schemas.microsoft.com/office/drawing/2014/main" id="{00000000-0008-0000-0300-000012A50000}"/>
            </a:ext>
          </a:extLst>
        </xdr:cNvPr>
        <xdr:cNvSpPr>
          <a:spLocks noChangeArrowheads="1"/>
        </xdr:cNvSpPr>
      </xdr:nvSpPr>
      <xdr:spPr bwMode="auto">
        <a:xfrm>
          <a:off x="778002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60960</xdr:colOff>
      <xdr:row>0</xdr:row>
      <xdr:rowOff>0</xdr:rowOff>
    </xdr:to>
    <xdr:sp macro="" textlink="">
      <xdr:nvSpPr>
        <xdr:cNvPr id="42259" name="Rectangle 35">
          <a:extLst>
            <a:ext uri="{FF2B5EF4-FFF2-40B4-BE49-F238E27FC236}">
              <a16:creationId xmlns="" xmlns:a16="http://schemas.microsoft.com/office/drawing/2014/main" id="{00000000-0008-0000-0300-000013A50000}"/>
            </a:ext>
          </a:extLst>
        </xdr:cNvPr>
        <xdr:cNvSpPr>
          <a:spLocks noChangeArrowheads="1"/>
        </xdr:cNvSpPr>
      </xdr:nvSpPr>
      <xdr:spPr bwMode="auto">
        <a:xfrm>
          <a:off x="7932420" y="0"/>
          <a:ext cx="609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243840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2260" name="Rectangle 36">
          <a:extLst>
            <a:ext uri="{FF2B5EF4-FFF2-40B4-BE49-F238E27FC236}">
              <a16:creationId xmlns="" xmlns:a16="http://schemas.microsoft.com/office/drawing/2014/main" id="{00000000-0008-0000-0300-000014A50000}"/>
            </a:ext>
          </a:extLst>
        </xdr:cNvPr>
        <xdr:cNvSpPr>
          <a:spLocks noChangeArrowheads="1"/>
        </xdr:cNvSpPr>
      </xdr:nvSpPr>
      <xdr:spPr bwMode="auto">
        <a:xfrm>
          <a:off x="8953500" y="0"/>
          <a:ext cx="9220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NEW RECRUITMENT</a:t>
          </a:r>
        </a:p>
      </xdr:txBody>
    </xdr:sp>
    <xdr:clientData/>
  </xdr:twoCellAnchor>
  <xdr:twoCellAnchor>
    <xdr:from>
      <xdr:col>14</xdr:col>
      <xdr:colOff>85725</xdr:colOff>
      <xdr:row>0</xdr:row>
      <xdr:rowOff>0</xdr:rowOff>
    </xdr:from>
    <xdr:to>
      <xdr:col>16</xdr:col>
      <xdr:colOff>236204</xdr:colOff>
      <xdr:row>0</xdr:row>
      <xdr:rowOff>0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9153525" y="0"/>
          <a:ext cx="14382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RENEWAL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0" name="Rectangle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123063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UPDATING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  <xdr:twoCellAnchor>
    <xdr:from>
      <xdr:col>12</xdr:col>
      <xdr:colOff>464820</xdr:colOff>
      <xdr:row>9</xdr:row>
      <xdr:rowOff>7620</xdr:rowOff>
    </xdr:from>
    <xdr:to>
      <xdr:col>14</xdr:col>
      <xdr:colOff>289560</xdr:colOff>
      <xdr:row>9</xdr:row>
      <xdr:rowOff>7620</xdr:rowOff>
    </xdr:to>
    <xdr:sp macro="" textlink="">
      <xdr:nvSpPr>
        <xdr:cNvPr id="42264" name="Line 80">
          <a:extLst>
            <a:ext uri="{FF2B5EF4-FFF2-40B4-BE49-F238E27FC236}">
              <a16:creationId xmlns="" xmlns:a16="http://schemas.microsoft.com/office/drawing/2014/main" id="{00000000-0008-0000-0300-000018A50000}"/>
            </a:ext>
          </a:extLst>
        </xdr:cNvPr>
        <xdr:cNvSpPr>
          <a:spLocks noChangeShapeType="1"/>
        </xdr:cNvSpPr>
      </xdr:nvSpPr>
      <xdr:spPr bwMode="auto">
        <a:xfrm>
          <a:off x="6934200" y="1584960"/>
          <a:ext cx="128778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464820</xdr:colOff>
      <xdr:row>16</xdr:row>
      <xdr:rowOff>7620</xdr:rowOff>
    </xdr:from>
    <xdr:to>
      <xdr:col>14</xdr:col>
      <xdr:colOff>289560</xdr:colOff>
      <xdr:row>16</xdr:row>
      <xdr:rowOff>7620</xdr:rowOff>
    </xdr:to>
    <xdr:sp macro="" textlink="">
      <xdr:nvSpPr>
        <xdr:cNvPr id="42265" name="Line 95">
          <a:extLst>
            <a:ext uri="{FF2B5EF4-FFF2-40B4-BE49-F238E27FC236}">
              <a16:creationId xmlns="" xmlns:a16="http://schemas.microsoft.com/office/drawing/2014/main" id="{00000000-0008-0000-0300-000019A50000}"/>
            </a:ext>
          </a:extLst>
        </xdr:cNvPr>
        <xdr:cNvSpPr>
          <a:spLocks noChangeShapeType="1"/>
        </xdr:cNvSpPr>
      </xdr:nvSpPr>
      <xdr:spPr bwMode="auto">
        <a:xfrm>
          <a:off x="6934200" y="2811780"/>
          <a:ext cx="128778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464820</xdr:colOff>
      <xdr:row>23</xdr:row>
      <xdr:rowOff>0</xdr:rowOff>
    </xdr:from>
    <xdr:to>
      <xdr:col>14</xdr:col>
      <xdr:colOff>289560</xdr:colOff>
      <xdr:row>23</xdr:row>
      <xdr:rowOff>0</xdr:rowOff>
    </xdr:to>
    <xdr:sp macro="" textlink="">
      <xdr:nvSpPr>
        <xdr:cNvPr id="42266" name="Line 100">
          <a:extLst>
            <a:ext uri="{FF2B5EF4-FFF2-40B4-BE49-F238E27FC236}">
              <a16:creationId xmlns="" xmlns:a16="http://schemas.microsoft.com/office/drawing/2014/main" id="{00000000-0008-0000-0300-00001AA50000}"/>
            </a:ext>
          </a:extLst>
        </xdr:cNvPr>
        <xdr:cNvSpPr>
          <a:spLocks noChangeShapeType="1"/>
        </xdr:cNvSpPr>
      </xdr:nvSpPr>
      <xdr:spPr bwMode="auto">
        <a:xfrm>
          <a:off x="6934200" y="4030980"/>
          <a:ext cx="128778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28</xdr:row>
      <xdr:rowOff>0</xdr:rowOff>
    </xdr:from>
    <xdr:to>
      <xdr:col>6</xdr:col>
      <xdr:colOff>182880</xdr:colOff>
      <xdr:row>38</xdr:row>
      <xdr:rowOff>0</xdr:rowOff>
    </xdr:to>
    <xdr:pic>
      <xdr:nvPicPr>
        <xdr:cNvPr id="42267" name="Label16">
          <a:extLst>
            <a:ext uri="{FF2B5EF4-FFF2-40B4-BE49-F238E27FC236}">
              <a16:creationId xmlns="" xmlns:a16="http://schemas.microsoft.com/office/drawing/2014/main" id="{00000000-0008-0000-0300-00001B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907280"/>
          <a:ext cx="19964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167640</xdr:colOff>
      <xdr:row>28</xdr:row>
      <xdr:rowOff>0</xdr:rowOff>
    </xdr:from>
    <xdr:to>
      <xdr:col>10</xdr:col>
      <xdr:colOff>259080</xdr:colOff>
      <xdr:row>38</xdr:row>
      <xdr:rowOff>0</xdr:rowOff>
    </xdr:to>
    <xdr:pic>
      <xdr:nvPicPr>
        <xdr:cNvPr id="42268" name="Label26">
          <a:extLst>
            <a:ext uri="{FF2B5EF4-FFF2-40B4-BE49-F238E27FC236}">
              <a16:creationId xmlns="" xmlns:a16="http://schemas.microsoft.com/office/drawing/2014/main" id="{00000000-0008-0000-0300-00001C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07280"/>
          <a:ext cx="198882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28</xdr:row>
      <xdr:rowOff>0</xdr:rowOff>
    </xdr:from>
    <xdr:to>
      <xdr:col>14</xdr:col>
      <xdr:colOff>0</xdr:colOff>
      <xdr:row>38</xdr:row>
      <xdr:rowOff>0</xdr:rowOff>
    </xdr:to>
    <xdr:pic>
      <xdr:nvPicPr>
        <xdr:cNvPr id="42269" name="Label17">
          <a:extLst>
            <a:ext uri="{FF2B5EF4-FFF2-40B4-BE49-F238E27FC236}">
              <a16:creationId xmlns="" xmlns:a16="http://schemas.microsoft.com/office/drawing/2014/main" id="{00000000-0008-0000-0300-00001D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4907280"/>
          <a:ext cx="19964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419100</xdr:colOff>
      <xdr:row>38</xdr:row>
      <xdr:rowOff>0</xdr:rowOff>
    </xdr:to>
    <xdr:pic>
      <xdr:nvPicPr>
        <xdr:cNvPr id="42270" name="Label12">
          <a:extLst>
            <a:ext uri="{FF2B5EF4-FFF2-40B4-BE49-F238E27FC236}">
              <a16:creationId xmlns="" xmlns:a16="http://schemas.microsoft.com/office/drawing/2014/main" id="{00000000-0008-0000-0300-00001E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7280"/>
          <a:ext cx="19964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441960</xdr:colOff>
      <xdr:row>33</xdr:row>
      <xdr:rowOff>68580</xdr:rowOff>
    </xdr:from>
    <xdr:to>
      <xdr:col>4</xdr:col>
      <xdr:colOff>68580</xdr:colOff>
      <xdr:row>34</xdr:row>
      <xdr:rowOff>144780</xdr:rowOff>
    </xdr:to>
    <xdr:pic>
      <xdr:nvPicPr>
        <xdr:cNvPr id="42271" name="Label3">
          <a:extLst>
            <a:ext uri="{FF2B5EF4-FFF2-40B4-BE49-F238E27FC236}">
              <a16:creationId xmlns="" xmlns:a16="http://schemas.microsoft.com/office/drawing/2014/main" id="{00000000-0008-0000-0300-00001F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5216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441960</xdr:colOff>
      <xdr:row>34</xdr:row>
      <xdr:rowOff>160020</xdr:rowOff>
    </xdr:from>
    <xdr:to>
      <xdr:col>4</xdr:col>
      <xdr:colOff>129540</xdr:colOff>
      <xdr:row>36</xdr:row>
      <xdr:rowOff>68580</xdr:rowOff>
    </xdr:to>
    <xdr:pic>
      <xdr:nvPicPr>
        <xdr:cNvPr id="42272" name="Label2">
          <a:extLst>
            <a:ext uri="{FF2B5EF4-FFF2-40B4-BE49-F238E27FC236}">
              <a16:creationId xmlns="" xmlns:a16="http://schemas.microsoft.com/office/drawing/2014/main" id="{00000000-0008-0000-0300-000020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11886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441960</xdr:colOff>
      <xdr:row>36</xdr:row>
      <xdr:rowOff>68580</xdr:rowOff>
    </xdr:from>
    <xdr:to>
      <xdr:col>4</xdr:col>
      <xdr:colOff>68580</xdr:colOff>
      <xdr:row>37</xdr:row>
      <xdr:rowOff>144780</xdr:rowOff>
    </xdr:to>
    <xdr:pic>
      <xdr:nvPicPr>
        <xdr:cNvPr id="42273" name="Label4">
          <a:extLst>
            <a:ext uri="{FF2B5EF4-FFF2-40B4-BE49-F238E27FC236}">
              <a16:creationId xmlns="" xmlns:a16="http://schemas.microsoft.com/office/drawing/2014/main" id="{00000000-0008-0000-0300-000021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37794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586740</xdr:colOff>
      <xdr:row>3</xdr:row>
      <xdr:rowOff>0</xdr:rowOff>
    </xdr:from>
    <xdr:to>
      <xdr:col>4</xdr:col>
      <xdr:colOff>236220</xdr:colOff>
      <xdr:row>3</xdr:row>
      <xdr:rowOff>160020</xdr:rowOff>
    </xdr:to>
    <xdr:pic>
      <xdr:nvPicPr>
        <xdr:cNvPr id="42274" name="Label8">
          <a:extLst>
            <a:ext uri="{FF2B5EF4-FFF2-40B4-BE49-F238E27FC236}">
              <a16:creationId xmlns="" xmlns:a16="http://schemas.microsoft.com/office/drawing/2014/main" id="{00000000-0008-0000-0300-000022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" y="525780"/>
          <a:ext cx="3810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</xdr:colOff>
      <xdr:row>3</xdr:row>
      <xdr:rowOff>0</xdr:rowOff>
    </xdr:from>
    <xdr:to>
      <xdr:col>7</xdr:col>
      <xdr:colOff>365760</xdr:colOff>
      <xdr:row>3</xdr:row>
      <xdr:rowOff>152400</xdr:rowOff>
    </xdr:to>
    <xdr:pic>
      <xdr:nvPicPr>
        <xdr:cNvPr id="42275" name="Label9">
          <a:extLst>
            <a:ext uri="{FF2B5EF4-FFF2-40B4-BE49-F238E27FC236}">
              <a16:creationId xmlns="" xmlns:a16="http://schemas.microsoft.com/office/drawing/2014/main" id="{00000000-0008-0000-0300-000023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525780"/>
          <a:ext cx="2895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342900</xdr:colOff>
      <xdr:row>3</xdr:row>
      <xdr:rowOff>160020</xdr:rowOff>
    </xdr:to>
    <xdr:pic>
      <xdr:nvPicPr>
        <xdr:cNvPr id="42276" name="Label18">
          <a:extLst>
            <a:ext uri="{FF2B5EF4-FFF2-40B4-BE49-F238E27FC236}">
              <a16:creationId xmlns="" xmlns:a16="http://schemas.microsoft.com/office/drawing/2014/main" id="{00000000-0008-0000-0300-000024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525780"/>
          <a:ext cx="7315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</xdr:colOff>
      <xdr:row>3</xdr:row>
      <xdr:rowOff>0</xdr:rowOff>
    </xdr:from>
    <xdr:to>
      <xdr:col>1</xdr:col>
      <xdr:colOff>594360</xdr:colOff>
      <xdr:row>3</xdr:row>
      <xdr:rowOff>160020</xdr:rowOff>
    </xdr:to>
    <xdr:pic>
      <xdr:nvPicPr>
        <xdr:cNvPr id="42277" name="Label7">
          <a:extLst>
            <a:ext uri="{FF2B5EF4-FFF2-40B4-BE49-F238E27FC236}">
              <a16:creationId xmlns="" xmlns:a16="http://schemas.microsoft.com/office/drawing/2014/main" id="{00000000-0008-0000-0300-000025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525780"/>
          <a:ext cx="3810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9</xdr:row>
      <xdr:rowOff>99060</xdr:rowOff>
    </xdr:from>
    <xdr:to>
      <xdr:col>12</xdr:col>
      <xdr:colOff>441960</xdr:colOff>
      <xdr:row>10</xdr:row>
      <xdr:rowOff>121920</xdr:rowOff>
    </xdr:to>
    <xdr:pic>
      <xdr:nvPicPr>
        <xdr:cNvPr id="42278" name="Label20">
          <a:extLst>
            <a:ext uri="{FF2B5EF4-FFF2-40B4-BE49-F238E27FC236}">
              <a16:creationId xmlns="" xmlns:a16="http://schemas.microsoft.com/office/drawing/2014/main" id="{00000000-0008-0000-0300-000026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1676400"/>
          <a:ext cx="3276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10</xdr:row>
      <xdr:rowOff>121920</xdr:rowOff>
    </xdr:from>
    <xdr:to>
      <xdr:col>12</xdr:col>
      <xdr:colOff>480060</xdr:colOff>
      <xdr:row>11</xdr:row>
      <xdr:rowOff>152400</xdr:rowOff>
    </xdr:to>
    <xdr:pic>
      <xdr:nvPicPr>
        <xdr:cNvPr id="42279" name="Label21">
          <a:extLst>
            <a:ext uri="{FF2B5EF4-FFF2-40B4-BE49-F238E27FC236}">
              <a16:creationId xmlns="" xmlns:a16="http://schemas.microsoft.com/office/drawing/2014/main" id="{00000000-0008-0000-0300-000027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1874520"/>
          <a:ext cx="3657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16</xdr:row>
      <xdr:rowOff>76200</xdr:rowOff>
    </xdr:from>
    <xdr:to>
      <xdr:col>12</xdr:col>
      <xdr:colOff>441960</xdr:colOff>
      <xdr:row>17</xdr:row>
      <xdr:rowOff>106680</xdr:rowOff>
    </xdr:to>
    <xdr:pic>
      <xdr:nvPicPr>
        <xdr:cNvPr id="42280" name="Label22">
          <a:extLst>
            <a:ext uri="{FF2B5EF4-FFF2-40B4-BE49-F238E27FC236}">
              <a16:creationId xmlns="" xmlns:a16="http://schemas.microsoft.com/office/drawing/2014/main" id="{00000000-0008-0000-0300-000028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880360"/>
          <a:ext cx="3276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17</xdr:row>
      <xdr:rowOff>106680</xdr:rowOff>
    </xdr:from>
    <xdr:to>
      <xdr:col>12</xdr:col>
      <xdr:colOff>480060</xdr:colOff>
      <xdr:row>18</xdr:row>
      <xdr:rowOff>137160</xdr:rowOff>
    </xdr:to>
    <xdr:pic>
      <xdr:nvPicPr>
        <xdr:cNvPr id="42281" name="Label23">
          <a:extLst>
            <a:ext uri="{FF2B5EF4-FFF2-40B4-BE49-F238E27FC236}">
              <a16:creationId xmlns="" xmlns:a16="http://schemas.microsoft.com/office/drawing/2014/main" id="{00000000-0008-0000-0300-000029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3086100"/>
          <a:ext cx="3657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23</xdr:row>
      <xdr:rowOff>68580</xdr:rowOff>
    </xdr:from>
    <xdr:to>
      <xdr:col>12</xdr:col>
      <xdr:colOff>441960</xdr:colOff>
      <xdr:row>24</xdr:row>
      <xdr:rowOff>99060</xdr:rowOff>
    </xdr:to>
    <xdr:pic>
      <xdr:nvPicPr>
        <xdr:cNvPr id="42282" name="Label24">
          <a:extLst>
            <a:ext uri="{FF2B5EF4-FFF2-40B4-BE49-F238E27FC236}">
              <a16:creationId xmlns="" xmlns:a16="http://schemas.microsoft.com/office/drawing/2014/main" id="{00000000-0008-0000-0300-00002A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4099560"/>
          <a:ext cx="3276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24</xdr:row>
      <xdr:rowOff>99060</xdr:rowOff>
    </xdr:from>
    <xdr:to>
      <xdr:col>12</xdr:col>
      <xdr:colOff>480060</xdr:colOff>
      <xdr:row>25</xdr:row>
      <xdr:rowOff>121920</xdr:rowOff>
    </xdr:to>
    <xdr:pic>
      <xdr:nvPicPr>
        <xdr:cNvPr id="42283" name="Label25">
          <a:extLst>
            <a:ext uri="{FF2B5EF4-FFF2-40B4-BE49-F238E27FC236}">
              <a16:creationId xmlns="" xmlns:a16="http://schemas.microsoft.com/office/drawing/2014/main" id="{00000000-0008-0000-0300-00002B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4305300"/>
          <a:ext cx="3657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236220</xdr:colOff>
      <xdr:row>33</xdr:row>
      <xdr:rowOff>68580</xdr:rowOff>
    </xdr:from>
    <xdr:to>
      <xdr:col>6</xdr:col>
      <xdr:colOff>594360</xdr:colOff>
      <xdr:row>34</xdr:row>
      <xdr:rowOff>144780</xdr:rowOff>
    </xdr:to>
    <xdr:pic>
      <xdr:nvPicPr>
        <xdr:cNvPr id="42284" name="Label27">
          <a:extLst>
            <a:ext uri="{FF2B5EF4-FFF2-40B4-BE49-F238E27FC236}">
              <a16:creationId xmlns="" xmlns:a16="http://schemas.microsoft.com/office/drawing/2014/main" id="{00000000-0008-0000-0300-00002C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585216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236220</xdr:colOff>
      <xdr:row>34</xdr:row>
      <xdr:rowOff>160020</xdr:rowOff>
    </xdr:from>
    <xdr:to>
      <xdr:col>6</xdr:col>
      <xdr:colOff>655320</xdr:colOff>
      <xdr:row>36</xdr:row>
      <xdr:rowOff>68580</xdr:rowOff>
    </xdr:to>
    <xdr:pic>
      <xdr:nvPicPr>
        <xdr:cNvPr id="42285" name="Label28">
          <a:extLst>
            <a:ext uri="{FF2B5EF4-FFF2-40B4-BE49-F238E27FC236}">
              <a16:creationId xmlns="" xmlns:a16="http://schemas.microsoft.com/office/drawing/2014/main" id="{00000000-0008-0000-0300-00002D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611886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236220</xdr:colOff>
      <xdr:row>36</xdr:row>
      <xdr:rowOff>68580</xdr:rowOff>
    </xdr:from>
    <xdr:to>
      <xdr:col>6</xdr:col>
      <xdr:colOff>594360</xdr:colOff>
      <xdr:row>37</xdr:row>
      <xdr:rowOff>144780</xdr:rowOff>
    </xdr:to>
    <xdr:pic>
      <xdr:nvPicPr>
        <xdr:cNvPr id="42286" name="Label29">
          <a:extLst>
            <a:ext uri="{FF2B5EF4-FFF2-40B4-BE49-F238E27FC236}">
              <a16:creationId xmlns="" xmlns:a16="http://schemas.microsoft.com/office/drawing/2014/main" id="{00000000-0008-0000-0300-00002E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6377940"/>
          <a:ext cx="358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708660</xdr:colOff>
      <xdr:row>28</xdr:row>
      <xdr:rowOff>0</xdr:rowOff>
    </xdr:from>
    <xdr:to>
      <xdr:col>18</xdr:col>
      <xdr:colOff>381000</xdr:colOff>
      <xdr:row>38</xdr:row>
      <xdr:rowOff>0</xdr:rowOff>
    </xdr:to>
    <xdr:pic>
      <xdr:nvPicPr>
        <xdr:cNvPr id="42287" name="Label11">
          <a:extLst>
            <a:ext uri="{FF2B5EF4-FFF2-40B4-BE49-F238E27FC236}">
              <a16:creationId xmlns="" xmlns:a16="http://schemas.microsoft.com/office/drawing/2014/main" id="{00000000-0008-0000-0300-00002F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9560" y="4907280"/>
          <a:ext cx="195834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33</xdr:row>
      <xdr:rowOff>68580</xdr:rowOff>
    </xdr:from>
    <xdr:to>
      <xdr:col>13</xdr:col>
      <xdr:colOff>373380</xdr:colOff>
      <xdr:row>34</xdr:row>
      <xdr:rowOff>144780</xdr:rowOff>
    </xdr:to>
    <xdr:pic>
      <xdr:nvPicPr>
        <xdr:cNvPr id="42288" name="Label13">
          <a:extLst>
            <a:ext uri="{FF2B5EF4-FFF2-40B4-BE49-F238E27FC236}">
              <a16:creationId xmlns="" xmlns:a16="http://schemas.microsoft.com/office/drawing/2014/main" id="{00000000-0008-0000-0300-000030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5852160"/>
          <a:ext cx="12496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327660</xdr:colOff>
      <xdr:row>34</xdr:row>
      <xdr:rowOff>160020</xdr:rowOff>
    </xdr:from>
    <xdr:to>
      <xdr:col>11</xdr:col>
      <xdr:colOff>381000</xdr:colOff>
      <xdr:row>36</xdr:row>
      <xdr:rowOff>68580</xdr:rowOff>
    </xdr:to>
    <xdr:pic>
      <xdr:nvPicPr>
        <xdr:cNvPr id="42289" name="Label14">
          <a:extLst>
            <a:ext uri="{FF2B5EF4-FFF2-40B4-BE49-F238E27FC236}">
              <a16:creationId xmlns="" xmlns:a16="http://schemas.microsoft.com/office/drawing/2014/main" id="{00000000-0008-0000-0300-000031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6118860"/>
          <a:ext cx="4419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327660</xdr:colOff>
      <xdr:row>36</xdr:row>
      <xdr:rowOff>68580</xdr:rowOff>
    </xdr:from>
    <xdr:to>
      <xdr:col>11</xdr:col>
      <xdr:colOff>289560</xdr:colOff>
      <xdr:row>37</xdr:row>
      <xdr:rowOff>144780</xdr:rowOff>
    </xdr:to>
    <xdr:pic>
      <xdr:nvPicPr>
        <xdr:cNvPr id="42290" name="Label15">
          <a:extLst>
            <a:ext uri="{FF2B5EF4-FFF2-40B4-BE49-F238E27FC236}">
              <a16:creationId xmlns="" xmlns:a16="http://schemas.microsoft.com/office/drawing/2014/main" id="{00000000-0008-0000-0300-000032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6377940"/>
          <a:ext cx="3505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144780</xdr:colOff>
      <xdr:row>34</xdr:row>
      <xdr:rowOff>160020</xdr:rowOff>
    </xdr:from>
    <xdr:to>
      <xdr:col>5</xdr:col>
      <xdr:colOff>373380</xdr:colOff>
      <xdr:row>36</xdr:row>
      <xdr:rowOff>68580</xdr:rowOff>
    </xdr:to>
    <xdr:pic>
      <xdr:nvPicPr>
        <xdr:cNvPr id="42291" name="Label19">
          <a:extLst>
            <a:ext uri="{FF2B5EF4-FFF2-40B4-BE49-F238E27FC236}">
              <a16:creationId xmlns="" xmlns:a16="http://schemas.microsoft.com/office/drawing/2014/main" id="{00000000-0008-0000-0300-000033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640" y="6118860"/>
          <a:ext cx="9829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685800</xdr:colOff>
      <xdr:row>34</xdr:row>
      <xdr:rowOff>160020</xdr:rowOff>
    </xdr:from>
    <xdr:to>
      <xdr:col>9</xdr:col>
      <xdr:colOff>350520</xdr:colOff>
      <xdr:row>36</xdr:row>
      <xdr:rowOff>68580</xdr:rowOff>
    </xdr:to>
    <xdr:pic>
      <xdr:nvPicPr>
        <xdr:cNvPr id="42292" name="Label30">
          <a:extLst>
            <a:ext uri="{FF2B5EF4-FFF2-40B4-BE49-F238E27FC236}">
              <a16:creationId xmlns="" xmlns:a16="http://schemas.microsoft.com/office/drawing/2014/main" id="{00000000-0008-0000-0300-000034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" y="6118860"/>
          <a:ext cx="11734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320040</xdr:colOff>
      <xdr:row>0</xdr:row>
      <xdr:rowOff>60960</xdr:rowOff>
    </xdr:from>
    <xdr:to>
      <xdr:col>13</xdr:col>
      <xdr:colOff>518160</xdr:colOff>
      <xdr:row>2</xdr:row>
      <xdr:rowOff>15240</xdr:rowOff>
    </xdr:to>
    <xdr:pic>
      <xdr:nvPicPr>
        <xdr:cNvPr id="42293" name="Label31">
          <a:extLst>
            <a:ext uri="{FF2B5EF4-FFF2-40B4-BE49-F238E27FC236}">
              <a16:creationId xmlns="" xmlns:a16="http://schemas.microsoft.com/office/drawing/2014/main" id="{00000000-0008-0000-0300-000035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3280" y="60960"/>
          <a:ext cx="43357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381000</xdr:colOff>
      <xdr:row>0</xdr:row>
      <xdr:rowOff>15240</xdr:rowOff>
    </xdr:from>
    <xdr:to>
      <xdr:col>5</xdr:col>
      <xdr:colOff>701040</xdr:colOff>
      <xdr:row>1</xdr:row>
      <xdr:rowOff>160020</xdr:rowOff>
    </xdr:to>
    <xdr:pic>
      <xdr:nvPicPr>
        <xdr:cNvPr id="42294" name="Image2">
          <a:extLst>
            <a:ext uri="{FF2B5EF4-FFF2-40B4-BE49-F238E27FC236}">
              <a16:creationId xmlns="" xmlns:a16="http://schemas.microsoft.com/office/drawing/2014/main" id="{00000000-0008-0000-0300-000036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5240"/>
          <a:ext cx="3200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167640</xdr:colOff>
      <xdr:row>1</xdr:row>
      <xdr:rowOff>0</xdr:rowOff>
    </xdr:from>
    <xdr:to>
      <xdr:col>16</xdr:col>
      <xdr:colOff>99060</xdr:colOff>
      <xdr:row>1</xdr:row>
      <xdr:rowOff>160020</xdr:rowOff>
    </xdr:to>
    <xdr:pic>
      <xdr:nvPicPr>
        <xdr:cNvPr id="42295" name="Label34">
          <a:extLst>
            <a:ext uri="{FF2B5EF4-FFF2-40B4-BE49-F238E27FC236}">
              <a16:creationId xmlns="" xmlns:a16="http://schemas.microsoft.com/office/drawing/2014/main" id="{00000000-0008-0000-0300-000037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75260"/>
          <a:ext cx="7086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29</xdr:row>
      <xdr:rowOff>38100</xdr:rowOff>
    </xdr:from>
    <xdr:to>
      <xdr:col>3</xdr:col>
      <xdr:colOff>373380</xdr:colOff>
      <xdr:row>36</xdr:row>
      <xdr:rowOff>152400</xdr:rowOff>
    </xdr:to>
    <xdr:pic>
      <xdr:nvPicPr>
        <xdr:cNvPr id="42296" name="Label5">
          <a:extLst>
            <a:ext uri="{FF2B5EF4-FFF2-40B4-BE49-F238E27FC236}">
              <a16:creationId xmlns="" xmlns:a16="http://schemas.microsoft.com/office/drawing/2014/main" id="{00000000-0008-0000-0300-000038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120640"/>
          <a:ext cx="1905000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358140</xdr:colOff>
      <xdr:row>0</xdr:row>
      <xdr:rowOff>0</xdr:rowOff>
    </xdr:from>
    <xdr:to>
      <xdr:col>19</xdr:col>
      <xdr:colOff>0</xdr:colOff>
      <xdr:row>1</xdr:row>
      <xdr:rowOff>15240</xdr:rowOff>
    </xdr:to>
    <xdr:pic>
      <xdr:nvPicPr>
        <xdr:cNvPr id="42297" name="Label1">
          <a:extLst>
            <a:ext uri="{FF2B5EF4-FFF2-40B4-BE49-F238E27FC236}">
              <a16:creationId xmlns="" xmlns:a16="http://schemas.microsoft.com/office/drawing/2014/main" id="{00000000-0008-0000-0300-000039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6420" y="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685800</xdr:colOff>
      <xdr:row>32</xdr:row>
      <xdr:rowOff>83820</xdr:rowOff>
    </xdr:from>
    <xdr:to>
      <xdr:col>6</xdr:col>
      <xdr:colOff>30480</xdr:colOff>
      <xdr:row>33</xdr:row>
      <xdr:rowOff>38100</xdr:rowOff>
    </xdr:to>
    <xdr:pic>
      <xdr:nvPicPr>
        <xdr:cNvPr id="42298" name="Label6">
          <a:extLst>
            <a:ext uri="{FF2B5EF4-FFF2-40B4-BE49-F238E27FC236}">
              <a16:creationId xmlns="" xmlns:a16="http://schemas.microsoft.com/office/drawing/2014/main" id="{00000000-0008-0000-0300-00003A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5692140"/>
          <a:ext cx="15621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464820</xdr:colOff>
      <xdr:row>32</xdr:row>
      <xdr:rowOff>83820</xdr:rowOff>
    </xdr:from>
    <xdr:to>
      <xdr:col>10</xdr:col>
      <xdr:colOff>129540</xdr:colOff>
      <xdr:row>33</xdr:row>
      <xdr:rowOff>38100</xdr:rowOff>
    </xdr:to>
    <xdr:pic>
      <xdr:nvPicPr>
        <xdr:cNvPr id="42299" name="Label10">
          <a:extLst>
            <a:ext uri="{FF2B5EF4-FFF2-40B4-BE49-F238E27FC236}">
              <a16:creationId xmlns="" xmlns:a16="http://schemas.microsoft.com/office/drawing/2014/main" id="{00000000-0008-0000-0300-00003B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580" y="5692140"/>
          <a:ext cx="15621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175260</xdr:colOff>
      <xdr:row>32</xdr:row>
      <xdr:rowOff>83820</xdr:rowOff>
    </xdr:from>
    <xdr:to>
      <xdr:col>13</xdr:col>
      <xdr:colOff>617220</xdr:colOff>
      <xdr:row>33</xdr:row>
      <xdr:rowOff>38100</xdr:rowOff>
    </xdr:to>
    <xdr:pic>
      <xdr:nvPicPr>
        <xdr:cNvPr id="42300" name="Label32">
          <a:extLst>
            <a:ext uri="{FF2B5EF4-FFF2-40B4-BE49-F238E27FC236}">
              <a16:creationId xmlns="" xmlns:a16="http://schemas.microsoft.com/office/drawing/2014/main" id="{00000000-0008-0000-0300-00003CA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5692140"/>
          <a:ext cx="15621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33</xdr:row>
          <xdr:rowOff>57150</xdr:rowOff>
        </xdr:from>
        <xdr:to>
          <xdr:col>6</xdr:col>
          <xdr:colOff>19050</xdr:colOff>
          <xdr:row>34</xdr:row>
          <xdr:rowOff>133350</xdr:rowOff>
        </xdr:to>
        <xdr:sp macro="" textlink="">
          <xdr:nvSpPr>
            <xdr:cNvPr id="33880" name="TextBox1" hidden="1">
              <a:extLst>
                <a:ext uri="{63B3BB69-23CF-44E3-9099-C40C66FF867C}">
                  <a14:compatExt spid="_x0000_s33880"/>
                </a:ext>
                <a:ext uri="{FF2B5EF4-FFF2-40B4-BE49-F238E27FC236}">
                  <a16:creationId xmlns="" xmlns:a16="http://schemas.microsoft.com/office/drawing/2014/main" id="{00000000-0008-0000-0300-00005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36</xdr:row>
          <xdr:rowOff>57150</xdr:rowOff>
        </xdr:from>
        <xdr:to>
          <xdr:col>6</xdr:col>
          <xdr:colOff>19050</xdr:colOff>
          <xdr:row>37</xdr:row>
          <xdr:rowOff>133350</xdr:rowOff>
        </xdr:to>
        <xdr:sp macro="" textlink="">
          <xdr:nvSpPr>
            <xdr:cNvPr id="33881" name="TextBox2" hidden="1">
              <a:extLst>
                <a:ext uri="{63B3BB69-23CF-44E3-9099-C40C66FF867C}">
                  <a14:compatExt spid="_x0000_s33881"/>
                </a:ext>
                <a:ext uri="{FF2B5EF4-FFF2-40B4-BE49-F238E27FC236}">
                  <a16:creationId xmlns="" xmlns:a16="http://schemas.microsoft.com/office/drawing/2014/main" id="{00000000-0008-0000-0300-00005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666750</xdr:colOff>
          <xdr:row>33</xdr:row>
          <xdr:rowOff>57150</xdr:rowOff>
        </xdr:from>
        <xdr:to>
          <xdr:col>10</xdr:col>
          <xdr:colOff>133350</xdr:colOff>
          <xdr:row>34</xdr:row>
          <xdr:rowOff>133350</xdr:rowOff>
        </xdr:to>
        <xdr:sp macro="" textlink="">
          <xdr:nvSpPr>
            <xdr:cNvPr id="33882" name="TextBox3" hidden="1">
              <a:extLst>
                <a:ext uri="{63B3BB69-23CF-44E3-9099-C40C66FF867C}">
                  <a14:compatExt spid="_x0000_s33882"/>
                </a:ext>
                <a:ext uri="{FF2B5EF4-FFF2-40B4-BE49-F238E27FC236}">
                  <a16:creationId xmlns="" xmlns:a16="http://schemas.microsoft.com/office/drawing/2014/main" id="{00000000-0008-0000-0300-00005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666750</xdr:colOff>
          <xdr:row>36</xdr:row>
          <xdr:rowOff>57150</xdr:rowOff>
        </xdr:from>
        <xdr:to>
          <xdr:col>10</xdr:col>
          <xdr:colOff>133350</xdr:colOff>
          <xdr:row>37</xdr:row>
          <xdr:rowOff>133350</xdr:rowOff>
        </xdr:to>
        <xdr:sp macro="" textlink="">
          <xdr:nvSpPr>
            <xdr:cNvPr id="33883" name="TextBox8" hidden="1">
              <a:extLst>
                <a:ext uri="{63B3BB69-23CF-44E3-9099-C40C66FF867C}">
                  <a14:compatExt spid="_x0000_s33883"/>
                </a:ext>
                <a:ext uri="{FF2B5EF4-FFF2-40B4-BE49-F238E27FC236}">
                  <a16:creationId xmlns="" xmlns:a16="http://schemas.microsoft.com/office/drawing/2014/main" id="{00000000-0008-0000-0300-00005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34</xdr:row>
          <xdr:rowOff>152400</xdr:rowOff>
        </xdr:from>
        <xdr:to>
          <xdr:col>13</xdr:col>
          <xdr:colOff>666750</xdr:colOff>
          <xdr:row>36</xdr:row>
          <xdr:rowOff>57150</xdr:rowOff>
        </xdr:to>
        <xdr:sp macro="" textlink="">
          <xdr:nvSpPr>
            <xdr:cNvPr id="33884" name="TextBox9" hidden="1">
              <a:extLst>
                <a:ext uri="{63B3BB69-23CF-44E3-9099-C40C66FF867C}">
                  <a14:compatExt spid="_x0000_s33884"/>
                </a:ext>
                <a:ext uri="{FF2B5EF4-FFF2-40B4-BE49-F238E27FC236}">
                  <a16:creationId xmlns="" xmlns:a16="http://schemas.microsoft.com/office/drawing/2014/main" id="{00000000-0008-0000-0300-00005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36</xdr:row>
          <xdr:rowOff>57150</xdr:rowOff>
        </xdr:from>
        <xdr:to>
          <xdr:col>13</xdr:col>
          <xdr:colOff>666750</xdr:colOff>
          <xdr:row>37</xdr:row>
          <xdr:rowOff>133350</xdr:rowOff>
        </xdr:to>
        <xdr:sp macro="" textlink="">
          <xdr:nvSpPr>
            <xdr:cNvPr id="33885" name="TextBox12" hidden="1">
              <a:extLst>
                <a:ext uri="{63B3BB69-23CF-44E3-9099-C40C66FF867C}">
                  <a14:compatExt spid="_x0000_s33885"/>
                </a:ext>
                <a:ext uri="{FF2B5EF4-FFF2-40B4-BE49-F238E27FC236}">
                  <a16:creationId xmlns="" xmlns:a16="http://schemas.microsoft.com/office/drawing/2014/main" id="{00000000-0008-0000-0300-00005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428625</xdr:colOff>
          <xdr:row>9</xdr:row>
          <xdr:rowOff>19050</xdr:rowOff>
        </xdr:from>
        <xdr:to>
          <xdr:col>14</xdr:col>
          <xdr:colOff>323850</xdr:colOff>
          <xdr:row>10</xdr:row>
          <xdr:rowOff>95250</xdr:rowOff>
        </xdr:to>
        <xdr:sp macro="" textlink="">
          <xdr:nvSpPr>
            <xdr:cNvPr id="33886" name="TextBox4" hidden="1">
              <a:extLst>
                <a:ext uri="{63B3BB69-23CF-44E3-9099-C40C66FF867C}">
                  <a14:compatExt spid="_x0000_s33886"/>
                </a:ext>
                <a:ext uri="{FF2B5EF4-FFF2-40B4-BE49-F238E27FC236}">
                  <a16:creationId xmlns="" xmlns:a16="http://schemas.microsoft.com/office/drawing/2014/main" id="{00000000-0008-0000-0300-00005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428625</xdr:colOff>
          <xdr:row>10</xdr:row>
          <xdr:rowOff>76200</xdr:rowOff>
        </xdr:from>
        <xdr:to>
          <xdr:col>14</xdr:col>
          <xdr:colOff>323850</xdr:colOff>
          <xdr:row>11</xdr:row>
          <xdr:rowOff>152400</xdr:rowOff>
        </xdr:to>
        <xdr:sp macro="" textlink="">
          <xdr:nvSpPr>
            <xdr:cNvPr id="33887" name="TextBox5" hidden="1">
              <a:extLst>
                <a:ext uri="{63B3BB69-23CF-44E3-9099-C40C66FF867C}">
                  <a14:compatExt spid="_x0000_s33887"/>
                </a:ext>
                <a:ext uri="{FF2B5EF4-FFF2-40B4-BE49-F238E27FC236}">
                  <a16:creationId xmlns="" xmlns:a16="http://schemas.microsoft.com/office/drawing/2014/main" id="{00000000-0008-0000-0300-00005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428625</xdr:colOff>
          <xdr:row>16</xdr:row>
          <xdr:rowOff>19050</xdr:rowOff>
        </xdr:from>
        <xdr:to>
          <xdr:col>14</xdr:col>
          <xdr:colOff>323850</xdr:colOff>
          <xdr:row>17</xdr:row>
          <xdr:rowOff>95250</xdr:rowOff>
        </xdr:to>
        <xdr:sp macro="" textlink="">
          <xdr:nvSpPr>
            <xdr:cNvPr id="33888" name="TextBox6" hidden="1">
              <a:extLst>
                <a:ext uri="{63B3BB69-23CF-44E3-9099-C40C66FF867C}">
                  <a14:compatExt spid="_x0000_s33888"/>
                </a:ext>
                <a:ext uri="{FF2B5EF4-FFF2-40B4-BE49-F238E27FC236}">
                  <a16:creationId xmlns="" xmlns:a16="http://schemas.microsoft.com/office/drawing/2014/main" id="{00000000-0008-0000-0300-00006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428625</xdr:colOff>
          <xdr:row>17</xdr:row>
          <xdr:rowOff>76200</xdr:rowOff>
        </xdr:from>
        <xdr:to>
          <xdr:col>14</xdr:col>
          <xdr:colOff>323850</xdr:colOff>
          <xdr:row>18</xdr:row>
          <xdr:rowOff>152400</xdr:rowOff>
        </xdr:to>
        <xdr:sp macro="" textlink="">
          <xdr:nvSpPr>
            <xdr:cNvPr id="33889" name="TextBox7" hidden="1">
              <a:extLst>
                <a:ext uri="{63B3BB69-23CF-44E3-9099-C40C66FF867C}">
                  <a14:compatExt spid="_x0000_s33889"/>
                </a:ext>
                <a:ext uri="{FF2B5EF4-FFF2-40B4-BE49-F238E27FC236}">
                  <a16:creationId xmlns="" xmlns:a16="http://schemas.microsoft.com/office/drawing/2014/main" id="{00000000-0008-0000-0300-00006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428625</xdr:colOff>
          <xdr:row>23</xdr:row>
          <xdr:rowOff>9525</xdr:rowOff>
        </xdr:from>
        <xdr:to>
          <xdr:col>14</xdr:col>
          <xdr:colOff>323850</xdr:colOff>
          <xdr:row>24</xdr:row>
          <xdr:rowOff>85725</xdr:rowOff>
        </xdr:to>
        <xdr:sp macro="" textlink="">
          <xdr:nvSpPr>
            <xdr:cNvPr id="33890" name="TextBox10" hidden="1">
              <a:extLst>
                <a:ext uri="{63B3BB69-23CF-44E3-9099-C40C66FF867C}">
                  <a14:compatExt spid="_x0000_s33890"/>
                </a:ext>
                <a:ext uri="{FF2B5EF4-FFF2-40B4-BE49-F238E27FC236}">
                  <a16:creationId xmlns="" xmlns:a16="http://schemas.microsoft.com/office/drawing/2014/main" id="{00000000-0008-0000-0300-00006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428625</xdr:colOff>
          <xdr:row>24</xdr:row>
          <xdr:rowOff>66675</xdr:rowOff>
        </xdr:from>
        <xdr:to>
          <xdr:col>14</xdr:col>
          <xdr:colOff>323850</xdr:colOff>
          <xdr:row>25</xdr:row>
          <xdr:rowOff>142875</xdr:rowOff>
        </xdr:to>
        <xdr:sp macro="" textlink="">
          <xdr:nvSpPr>
            <xdr:cNvPr id="33891" name="TextBox11" hidden="1">
              <a:extLst>
                <a:ext uri="{63B3BB69-23CF-44E3-9099-C40C66FF867C}">
                  <a14:compatExt spid="_x0000_s33891"/>
                </a:ext>
                <a:ext uri="{FF2B5EF4-FFF2-40B4-BE49-F238E27FC236}">
                  <a16:creationId xmlns="" xmlns:a16="http://schemas.microsoft.com/office/drawing/2014/main" id="{00000000-0008-0000-0300-00006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76200</xdr:rowOff>
    </xdr:from>
    <xdr:to>
      <xdr:col>4</xdr:col>
      <xdr:colOff>68580</xdr:colOff>
      <xdr:row>3</xdr:row>
      <xdr:rowOff>114300</xdr:rowOff>
    </xdr:to>
    <xdr:pic>
      <xdr:nvPicPr>
        <xdr:cNvPr id="34838" name="Image1">
          <a:extLst>
            <a:ext uri="{FF2B5EF4-FFF2-40B4-BE49-F238E27FC236}">
              <a16:creationId xmlns="" xmlns:a16="http://schemas.microsoft.com/office/drawing/2014/main" id="{00000000-0008-0000-0400-0000168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76200"/>
          <a:ext cx="685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</xdr:row>
          <xdr:rowOff>66675</xdr:rowOff>
        </xdr:from>
        <xdr:to>
          <xdr:col>21</xdr:col>
          <xdr:colOff>200025</xdr:colOff>
          <xdr:row>10</xdr:row>
          <xdr:rowOff>38100</xdr:rowOff>
        </xdr:to>
        <xdr:sp macro="" textlink="">
          <xdr:nvSpPr>
            <xdr:cNvPr id="34820" name="CheckBox1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="" xmlns:a16="http://schemas.microsoft.com/office/drawing/2014/main" id="{00000000-0008-0000-04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</xdr:row>
          <xdr:rowOff>66675</xdr:rowOff>
        </xdr:from>
        <xdr:to>
          <xdr:col>25</xdr:col>
          <xdr:colOff>104775</xdr:colOff>
          <xdr:row>10</xdr:row>
          <xdr:rowOff>38100</xdr:rowOff>
        </xdr:to>
        <xdr:sp macro="" textlink="">
          <xdr:nvSpPr>
            <xdr:cNvPr id="34821" name="CheckBox2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="" xmlns:a16="http://schemas.microsoft.com/office/drawing/2014/main" id="{00000000-0008-0000-04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106680</xdr:rowOff>
    </xdr:from>
    <xdr:to>
      <xdr:col>4</xdr:col>
      <xdr:colOff>106680</xdr:colOff>
      <xdr:row>3</xdr:row>
      <xdr:rowOff>144780</xdr:rowOff>
    </xdr:to>
    <xdr:pic>
      <xdr:nvPicPr>
        <xdr:cNvPr id="39954" name="Image1">
          <a:extLst>
            <a:ext uri="{FF2B5EF4-FFF2-40B4-BE49-F238E27FC236}">
              <a16:creationId xmlns="" xmlns:a16="http://schemas.microsoft.com/office/drawing/2014/main" id="{00000000-0008-0000-0500-0000129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06680"/>
          <a:ext cx="6781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0</xdr:row>
      <xdr:rowOff>68580</xdr:rowOff>
    </xdr:from>
    <xdr:to>
      <xdr:col>4</xdr:col>
      <xdr:colOff>152400</xdr:colOff>
      <xdr:row>3</xdr:row>
      <xdr:rowOff>106680</xdr:rowOff>
    </xdr:to>
    <xdr:pic>
      <xdr:nvPicPr>
        <xdr:cNvPr id="36886" name="Image1">
          <a:extLst>
            <a:ext uri="{FF2B5EF4-FFF2-40B4-BE49-F238E27FC236}">
              <a16:creationId xmlns="" xmlns:a16="http://schemas.microsoft.com/office/drawing/2014/main" id="{00000000-0008-0000-0600-0000169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68580"/>
          <a:ext cx="6781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8</xdr:row>
          <xdr:rowOff>66675</xdr:rowOff>
        </xdr:from>
        <xdr:to>
          <xdr:col>21</xdr:col>
          <xdr:colOff>190500</xdr:colOff>
          <xdr:row>10</xdr:row>
          <xdr:rowOff>38100</xdr:rowOff>
        </xdr:to>
        <xdr:sp macro="" textlink="">
          <xdr:nvSpPr>
            <xdr:cNvPr id="36868" name="CheckBox1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="" xmlns:a16="http://schemas.microsoft.com/office/drawing/2014/main" id="{00000000-0008-0000-06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66675</xdr:rowOff>
        </xdr:from>
        <xdr:to>
          <xdr:col>25</xdr:col>
          <xdr:colOff>95250</xdr:colOff>
          <xdr:row>10</xdr:row>
          <xdr:rowOff>38100</xdr:rowOff>
        </xdr:to>
        <xdr:sp macro="" textlink="">
          <xdr:nvSpPr>
            <xdr:cNvPr id="36869" name="CheckBox2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="" xmlns:a16="http://schemas.microsoft.com/office/drawing/2014/main" id="{00000000-0008-0000-06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91440</xdr:rowOff>
    </xdr:from>
    <xdr:to>
      <xdr:col>4</xdr:col>
      <xdr:colOff>114300</xdr:colOff>
      <xdr:row>3</xdr:row>
      <xdr:rowOff>137160</xdr:rowOff>
    </xdr:to>
    <xdr:pic>
      <xdr:nvPicPr>
        <xdr:cNvPr id="37910" name="Image1">
          <a:extLst>
            <a:ext uri="{FF2B5EF4-FFF2-40B4-BE49-F238E27FC236}">
              <a16:creationId xmlns="" xmlns:a16="http://schemas.microsoft.com/office/drawing/2014/main" id="{00000000-0008-0000-0700-0000169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91440"/>
          <a:ext cx="6858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</xdr:row>
          <xdr:rowOff>57150</xdr:rowOff>
        </xdr:from>
        <xdr:to>
          <xdr:col>21</xdr:col>
          <xdr:colOff>200025</xdr:colOff>
          <xdr:row>10</xdr:row>
          <xdr:rowOff>28575</xdr:rowOff>
        </xdr:to>
        <xdr:sp macro="" textlink="">
          <xdr:nvSpPr>
            <xdr:cNvPr id="37892" name="CheckBox1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="" xmlns:a16="http://schemas.microsoft.com/office/drawing/2014/main" id="{00000000-0008-0000-07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</xdr:row>
          <xdr:rowOff>57150</xdr:rowOff>
        </xdr:from>
        <xdr:to>
          <xdr:col>25</xdr:col>
          <xdr:colOff>104775</xdr:colOff>
          <xdr:row>10</xdr:row>
          <xdr:rowOff>28575</xdr:rowOff>
        </xdr:to>
        <xdr:sp macro="" textlink="">
          <xdr:nvSpPr>
            <xdr:cNvPr id="37893" name="CheckBox2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="" xmlns:a16="http://schemas.microsoft.com/office/drawing/2014/main" id="{00000000-0008-0000-07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image" Target="../media/image4.emf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13" Type="http://schemas.openxmlformats.org/officeDocument/2006/relationships/control" Target="../activeX/activeX23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17.xml"/><Relationship Id="rId12" Type="http://schemas.openxmlformats.org/officeDocument/2006/relationships/control" Target="../activeX/activeX22.xml"/><Relationship Id="rId17" Type="http://schemas.openxmlformats.org/officeDocument/2006/relationships/comments" Target="../comments2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6.xml"/><Relationship Id="rId11" Type="http://schemas.openxmlformats.org/officeDocument/2006/relationships/control" Target="../activeX/activeX21.xml"/><Relationship Id="rId5" Type="http://schemas.openxmlformats.org/officeDocument/2006/relationships/image" Target="../media/image4.emf"/><Relationship Id="rId15" Type="http://schemas.openxmlformats.org/officeDocument/2006/relationships/control" Target="../activeX/activeX25.xml"/><Relationship Id="rId10" Type="http://schemas.openxmlformats.org/officeDocument/2006/relationships/control" Target="../activeX/activeX20.xml"/><Relationship Id="rId4" Type="http://schemas.openxmlformats.org/officeDocument/2006/relationships/control" Target="../activeX/activeX15.xml"/><Relationship Id="rId9" Type="http://schemas.openxmlformats.org/officeDocument/2006/relationships/control" Target="../activeX/activeX19.xml"/><Relationship Id="rId14" Type="http://schemas.openxmlformats.org/officeDocument/2006/relationships/control" Target="../activeX/activeX2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8.xml"/><Relationship Id="rId5" Type="http://schemas.openxmlformats.org/officeDocument/2006/relationships/image" Target="../media/image72.emf"/><Relationship Id="rId4" Type="http://schemas.openxmlformats.org/officeDocument/2006/relationships/control" Target="../activeX/activeX2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75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30.xml"/><Relationship Id="rId5" Type="http://schemas.openxmlformats.org/officeDocument/2006/relationships/image" Target="../media/image74.emf"/><Relationship Id="rId4" Type="http://schemas.openxmlformats.org/officeDocument/2006/relationships/control" Target="../activeX/activeX2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77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32.xml"/><Relationship Id="rId5" Type="http://schemas.openxmlformats.org/officeDocument/2006/relationships/image" Target="../media/image76.emf"/><Relationship Id="rId4" Type="http://schemas.openxmlformats.org/officeDocument/2006/relationships/control" Target="../activeX/activeX3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4"/>
  <sheetViews>
    <sheetView topLeftCell="A200" workbookViewId="0">
      <selection activeCell="L6" sqref="L6:O6"/>
    </sheetView>
  </sheetViews>
  <sheetFormatPr defaultColWidth="9.140625" defaultRowHeight="12.75"/>
  <cols>
    <col min="1" max="1" width="12" style="1" bestFit="1" customWidth="1"/>
    <col min="2" max="2" width="34.85546875" style="1" customWidth="1"/>
    <col min="3" max="3" width="44" style="10" bestFit="1" customWidth="1"/>
    <col min="4" max="5" width="9.140625" style="1"/>
    <col min="6" max="7" width="9.140625" style="8"/>
    <col min="8" max="16384" width="9.140625" style="1"/>
  </cols>
  <sheetData>
    <row r="1" spans="1:7" ht="12.75" customHeight="1">
      <c r="A1" s="1" t="s">
        <v>233</v>
      </c>
      <c r="B1" s="1" t="s">
        <v>234</v>
      </c>
      <c r="C1" s="2" t="s">
        <v>235</v>
      </c>
      <c r="D1" s="1" t="s">
        <v>236</v>
      </c>
      <c r="E1" s="1" t="s">
        <v>237</v>
      </c>
      <c r="F1" s="3" t="s">
        <v>228</v>
      </c>
      <c r="G1" s="3"/>
    </row>
    <row r="2" spans="1:7" ht="12.75" customHeight="1">
      <c r="A2" s="4" t="s">
        <v>232</v>
      </c>
      <c r="B2" s="5" t="s">
        <v>238</v>
      </c>
      <c r="C2" s="6" t="s">
        <v>239</v>
      </c>
      <c r="D2" s="1" t="s">
        <v>240</v>
      </c>
      <c r="E2" s="1" t="s">
        <v>241</v>
      </c>
      <c r="F2" s="7" t="s">
        <v>240</v>
      </c>
      <c r="G2" s="7"/>
    </row>
    <row r="3" spans="1:7" ht="12.75" customHeight="1">
      <c r="B3" s="5" t="s">
        <v>242</v>
      </c>
      <c r="C3" s="6" t="s">
        <v>243</v>
      </c>
      <c r="D3" s="1" t="s">
        <v>241</v>
      </c>
      <c r="E3" s="1" t="s">
        <v>244</v>
      </c>
      <c r="F3" s="3" t="s">
        <v>228</v>
      </c>
    </row>
    <row r="4" spans="1:7" ht="12.75" customHeight="1">
      <c r="B4" s="5" t="s">
        <v>245</v>
      </c>
      <c r="C4" s="6" t="s">
        <v>246</v>
      </c>
      <c r="D4" s="9" t="s">
        <v>247</v>
      </c>
      <c r="F4" s="7" t="s">
        <v>241</v>
      </c>
    </row>
    <row r="5" spans="1:7" ht="12.75" customHeight="1">
      <c r="B5" s="5" t="s">
        <v>248</v>
      </c>
      <c r="C5" s="6" t="s">
        <v>249</v>
      </c>
      <c r="D5" s="9" t="s">
        <v>250</v>
      </c>
    </row>
    <row r="6" spans="1:7" ht="12.75" customHeight="1">
      <c r="B6" s="5" t="s">
        <v>251</v>
      </c>
      <c r="C6" s="6" t="s">
        <v>252</v>
      </c>
    </row>
    <row r="7" spans="1:7" ht="12.75" customHeight="1">
      <c r="B7" s="5" t="s">
        <v>253</v>
      </c>
      <c r="C7" s="6" t="s">
        <v>254</v>
      </c>
    </row>
    <row r="8" spans="1:7" ht="12.75" customHeight="1">
      <c r="B8" s="5" t="s">
        <v>255</v>
      </c>
      <c r="C8" s="6" t="s">
        <v>256</v>
      </c>
    </row>
    <row r="9" spans="1:7" ht="12.75" customHeight="1">
      <c r="B9" s="5" t="s">
        <v>257</v>
      </c>
      <c r="C9" s="6" t="s">
        <v>258</v>
      </c>
    </row>
    <row r="10" spans="1:7" ht="12.75" customHeight="1">
      <c r="B10" s="9" t="s">
        <v>259</v>
      </c>
      <c r="C10" s="6" t="s">
        <v>260</v>
      </c>
    </row>
    <row r="11" spans="1:7" ht="12.75" customHeight="1">
      <c r="B11" s="5" t="s">
        <v>261</v>
      </c>
      <c r="C11" s="6" t="s">
        <v>262</v>
      </c>
    </row>
    <row r="12" spans="1:7" ht="12.75" customHeight="1">
      <c r="C12" s="6" t="s">
        <v>263</v>
      </c>
    </row>
    <row r="13" spans="1:7" ht="12.75" customHeight="1">
      <c r="A13" s="9" t="s">
        <v>264</v>
      </c>
      <c r="C13" s="6" t="s">
        <v>265</v>
      </c>
    </row>
    <row r="14" spans="1:7" ht="12.75" customHeight="1">
      <c r="A14" s="24" t="s">
        <v>266</v>
      </c>
      <c r="C14" s="6" t="s">
        <v>267</v>
      </c>
    </row>
    <row r="15" spans="1:7" ht="12.75" customHeight="1">
      <c r="A15" s="24" t="s">
        <v>268</v>
      </c>
      <c r="C15" s="6" t="s">
        <v>269</v>
      </c>
    </row>
    <row r="16" spans="1:7" ht="12.75" customHeight="1">
      <c r="A16" s="24" t="s">
        <v>1222</v>
      </c>
      <c r="C16" s="6" t="s">
        <v>270</v>
      </c>
    </row>
    <row r="17" spans="1:6" ht="12.75" customHeight="1">
      <c r="A17" s="24" t="s">
        <v>1223</v>
      </c>
      <c r="C17" s="6" t="s">
        <v>271</v>
      </c>
    </row>
    <row r="18" spans="1:6" ht="12.75" customHeight="1">
      <c r="A18" s="24" t="s">
        <v>1231</v>
      </c>
      <c r="C18" s="6" t="s">
        <v>272</v>
      </c>
    </row>
    <row r="19" spans="1:6" ht="12.75" customHeight="1">
      <c r="A19" s="24" t="s">
        <v>1232</v>
      </c>
      <c r="C19" s="6" t="s">
        <v>273</v>
      </c>
    </row>
    <row r="20" spans="1:6" ht="12.75" customHeight="1">
      <c r="A20" s="25" t="s">
        <v>1233</v>
      </c>
      <c r="C20" s="6" t="s">
        <v>274</v>
      </c>
    </row>
    <row r="21" spans="1:6" ht="12.75" customHeight="1">
      <c r="A21" s="25" t="s">
        <v>1234</v>
      </c>
      <c r="C21" s="6" t="s">
        <v>275</v>
      </c>
    </row>
    <row r="22" spans="1:6" ht="12.75" customHeight="1">
      <c r="A22" s="25" t="s">
        <v>1235</v>
      </c>
      <c r="C22" s="6" t="s">
        <v>276</v>
      </c>
    </row>
    <row r="23" spans="1:6" ht="12.75" customHeight="1">
      <c r="A23" s="25" t="s">
        <v>1236</v>
      </c>
      <c r="C23" s="6" t="s">
        <v>277</v>
      </c>
      <c r="F23" s="1"/>
    </row>
    <row r="24" spans="1:6" ht="12.75" customHeight="1">
      <c r="C24" s="6" t="s">
        <v>278</v>
      </c>
      <c r="F24" s="1"/>
    </row>
    <row r="25" spans="1:6" ht="12.75" customHeight="1">
      <c r="A25" s="9" t="s">
        <v>1225</v>
      </c>
      <c r="C25" s="6" t="s">
        <v>279</v>
      </c>
      <c r="F25" s="1"/>
    </row>
    <row r="26" spans="1:6" ht="12.75" customHeight="1">
      <c r="A26" s="1">
        <v>7</v>
      </c>
      <c r="C26" s="6" t="s">
        <v>281</v>
      </c>
      <c r="F26" s="1"/>
    </row>
    <row r="27" spans="1:6" ht="12.75" customHeight="1">
      <c r="A27" s="1">
        <v>6</v>
      </c>
      <c r="C27" s="6" t="s">
        <v>282</v>
      </c>
      <c r="F27" s="1"/>
    </row>
    <row r="28" spans="1:6" ht="12.75" customHeight="1">
      <c r="A28" s="1">
        <v>10</v>
      </c>
      <c r="C28" s="6" t="s">
        <v>283</v>
      </c>
      <c r="F28" s="1"/>
    </row>
    <row r="29" spans="1:6" ht="12.75" customHeight="1">
      <c r="A29" s="9" t="s">
        <v>1226</v>
      </c>
      <c r="C29" s="6" t="s">
        <v>284</v>
      </c>
      <c r="F29" s="1"/>
    </row>
    <row r="30" spans="1:6" ht="12.75" customHeight="1">
      <c r="A30" s="1">
        <v>2</v>
      </c>
      <c r="C30" s="6" t="s">
        <v>285</v>
      </c>
      <c r="F30" s="1"/>
    </row>
    <row r="31" spans="1:6" ht="12.75" customHeight="1">
      <c r="A31" s="1">
        <v>5</v>
      </c>
      <c r="C31" s="6" t="s">
        <v>286</v>
      </c>
      <c r="F31" s="1"/>
    </row>
    <row r="32" spans="1:6" ht="12.75" customHeight="1">
      <c r="A32" s="1">
        <v>10</v>
      </c>
      <c r="C32" s="6" t="s">
        <v>287</v>
      </c>
      <c r="F32" s="1"/>
    </row>
    <row r="33" spans="1:3" ht="12.75" customHeight="1">
      <c r="A33" s="9" t="s">
        <v>280</v>
      </c>
      <c r="C33" s="6" t="s">
        <v>288</v>
      </c>
    </row>
    <row r="34" spans="1:3" ht="12.75" customHeight="1">
      <c r="A34" s="1">
        <v>10</v>
      </c>
      <c r="C34" s="6" t="s">
        <v>289</v>
      </c>
    </row>
    <row r="35" spans="1:3" ht="12.75" customHeight="1">
      <c r="A35" s="1">
        <v>20</v>
      </c>
      <c r="C35" s="6" t="s">
        <v>290</v>
      </c>
    </row>
    <row r="36" spans="1:3" ht="12.75" customHeight="1">
      <c r="A36" s="18" t="s">
        <v>1224</v>
      </c>
      <c r="C36" s="6" t="s">
        <v>291</v>
      </c>
    </row>
    <row r="37" spans="1:3" ht="12.75" customHeight="1">
      <c r="A37" s="19">
        <v>3.6</v>
      </c>
      <c r="C37" s="6" t="s">
        <v>292</v>
      </c>
    </row>
    <row r="38" spans="1:3" ht="12.75" customHeight="1">
      <c r="A38" s="19">
        <v>5.3</v>
      </c>
      <c r="C38" s="6" t="s">
        <v>224</v>
      </c>
    </row>
    <row r="39" spans="1:3" ht="12.75" customHeight="1">
      <c r="C39" s="6" t="s">
        <v>293</v>
      </c>
    </row>
    <row r="40" spans="1:3" ht="12.75" customHeight="1">
      <c r="C40" s="6" t="s">
        <v>230</v>
      </c>
    </row>
    <row r="41" spans="1:3" ht="12.75" customHeight="1">
      <c r="C41" s="6" t="s">
        <v>294</v>
      </c>
    </row>
    <row r="42" spans="1:3" ht="12.75" customHeight="1">
      <c r="C42" s="6" t="s">
        <v>295</v>
      </c>
    </row>
    <row r="43" spans="1:3" ht="12.75" customHeight="1">
      <c r="C43" s="6" t="s">
        <v>296</v>
      </c>
    </row>
    <row r="44" spans="1:3" ht="12.75" customHeight="1">
      <c r="C44" s="6" t="s">
        <v>297</v>
      </c>
    </row>
    <row r="45" spans="1:3" ht="12.75" customHeight="1">
      <c r="C45" s="6" t="s">
        <v>298</v>
      </c>
    </row>
    <row r="46" spans="1:3" ht="12.75" customHeight="1">
      <c r="C46" s="6" t="s">
        <v>299</v>
      </c>
    </row>
    <row r="47" spans="1:3" ht="12.75" customHeight="1">
      <c r="C47" s="6" t="s">
        <v>300</v>
      </c>
    </row>
    <row r="48" spans="1:3" ht="12.75" customHeight="1">
      <c r="C48" s="6" t="s">
        <v>491</v>
      </c>
    </row>
    <row r="49" spans="3:3" ht="12.75" customHeight="1">
      <c r="C49" s="6" t="s">
        <v>301</v>
      </c>
    </row>
    <row r="50" spans="3:3" ht="12.75" customHeight="1">
      <c r="C50" s="6" t="s">
        <v>495</v>
      </c>
    </row>
    <row r="51" spans="3:3" ht="12.75" customHeight="1">
      <c r="C51" s="6" t="s">
        <v>492</v>
      </c>
    </row>
    <row r="52" spans="3:3" ht="12.75" customHeight="1">
      <c r="C52" s="6" t="s">
        <v>302</v>
      </c>
    </row>
    <row r="53" spans="3:3" ht="12.75" customHeight="1">
      <c r="C53" s="6" t="s">
        <v>303</v>
      </c>
    </row>
    <row r="54" spans="3:3" ht="12.75" customHeight="1">
      <c r="C54" s="6" t="s">
        <v>304</v>
      </c>
    </row>
    <row r="55" spans="3:3" ht="12.75" customHeight="1">
      <c r="C55" s="6" t="s">
        <v>305</v>
      </c>
    </row>
    <row r="56" spans="3:3" ht="12.75" customHeight="1">
      <c r="C56" s="6" t="s">
        <v>306</v>
      </c>
    </row>
    <row r="57" spans="3:3" ht="12.75" customHeight="1">
      <c r="C57" s="6" t="s">
        <v>307</v>
      </c>
    </row>
    <row r="58" spans="3:3" ht="12.75" customHeight="1">
      <c r="C58" s="6" t="s">
        <v>308</v>
      </c>
    </row>
    <row r="59" spans="3:3" ht="12.75" customHeight="1">
      <c r="C59" s="6" t="s">
        <v>309</v>
      </c>
    </row>
    <row r="60" spans="3:3" ht="12.75" customHeight="1">
      <c r="C60" s="6" t="s">
        <v>310</v>
      </c>
    </row>
    <row r="61" spans="3:3" ht="12.75" customHeight="1">
      <c r="C61" s="6" t="s">
        <v>311</v>
      </c>
    </row>
    <row r="62" spans="3:3" ht="12.75" customHeight="1">
      <c r="C62" s="6" t="s">
        <v>312</v>
      </c>
    </row>
    <row r="63" spans="3:3" ht="12.75" customHeight="1">
      <c r="C63" s="6" t="s">
        <v>313</v>
      </c>
    </row>
    <row r="64" spans="3:3" ht="12.75" customHeight="1">
      <c r="C64" s="6" t="s">
        <v>231</v>
      </c>
    </row>
    <row r="65" spans="3:3" ht="12.75" customHeight="1">
      <c r="C65" s="6" t="s">
        <v>314</v>
      </c>
    </row>
    <row r="66" spans="3:3" ht="12.75" customHeight="1">
      <c r="C66" s="6" t="s">
        <v>315</v>
      </c>
    </row>
    <row r="67" spans="3:3" ht="12.75" customHeight="1">
      <c r="C67" s="6" t="s">
        <v>493</v>
      </c>
    </row>
    <row r="68" spans="3:3" ht="12.75" customHeight="1">
      <c r="C68" s="6" t="s">
        <v>494</v>
      </c>
    </row>
    <row r="69" spans="3:3" ht="12.75" customHeight="1">
      <c r="C69" s="6" t="s">
        <v>316</v>
      </c>
    </row>
    <row r="70" spans="3:3" ht="12.75" customHeight="1">
      <c r="C70" s="6" t="s">
        <v>317</v>
      </c>
    </row>
    <row r="71" spans="3:3" ht="12.75" customHeight="1">
      <c r="C71" s="6" t="s">
        <v>318</v>
      </c>
    </row>
    <row r="72" spans="3:3" ht="12.75" customHeight="1">
      <c r="C72" s="6" t="s">
        <v>319</v>
      </c>
    </row>
    <row r="73" spans="3:3" ht="12.75" customHeight="1">
      <c r="C73" s="6" t="s">
        <v>320</v>
      </c>
    </row>
    <row r="74" spans="3:3" ht="12.75" customHeight="1">
      <c r="C74" s="6" t="s">
        <v>321</v>
      </c>
    </row>
    <row r="75" spans="3:3" ht="12.75" customHeight="1">
      <c r="C75" s="6" t="s">
        <v>322</v>
      </c>
    </row>
    <row r="76" spans="3:3" ht="12.75" customHeight="1">
      <c r="C76" s="6" t="s">
        <v>323</v>
      </c>
    </row>
    <row r="77" spans="3:3" ht="12.75" customHeight="1">
      <c r="C77" s="6" t="s">
        <v>324</v>
      </c>
    </row>
    <row r="78" spans="3:3" ht="12.75" customHeight="1">
      <c r="C78" s="6" t="s">
        <v>325</v>
      </c>
    </row>
    <row r="79" spans="3:3" ht="12.75" customHeight="1">
      <c r="C79" s="6" t="s">
        <v>326</v>
      </c>
    </row>
    <row r="80" spans="3:3" ht="12.75" customHeight="1">
      <c r="C80" s="6" t="s">
        <v>327</v>
      </c>
    </row>
    <row r="81" spans="3:3" ht="12.75" customHeight="1">
      <c r="C81" s="6" t="s">
        <v>328</v>
      </c>
    </row>
    <row r="82" spans="3:3" ht="12.75" customHeight="1">
      <c r="C82" s="6" t="s">
        <v>329</v>
      </c>
    </row>
    <row r="83" spans="3:3" ht="12.75" customHeight="1">
      <c r="C83" s="6" t="s">
        <v>330</v>
      </c>
    </row>
    <row r="84" spans="3:3" ht="12.75" customHeight="1">
      <c r="C84" s="6" t="s">
        <v>331</v>
      </c>
    </row>
    <row r="85" spans="3:3" ht="12.75" customHeight="1">
      <c r="C85" s="6" t="s">
        <v>332</v>
      </c>
    </row>
    <row r="86" spans="3:3" ht="12.75" customHeight="1">
      <c r="C86" s="6" t="s">
        <v>333</v>
      </c>
    </row>
    <row r="87" spans="3:3" ht="12.75" customHeight="1">
      <c r="C87" s="6" t="s">
        <v>334</v>
      </c>
    </row>
    <row r="88" spans="3:3" ht="12.75" customHeight="1">
      <c r="C88" s="6" t="s">
        <v>335</v>
      </c>
    </row>
    <row r="89" spans="3:3" ht="12.75" customHeight="1">
      <c r="C89" s="6" t="s">
        <v>336</v>
      </c>
    </row>
    <row r="90" spans="3:3" ht="12.75" customHeight="1">
      <c r="C90" s="6" t="s">
        <v>337</v>
      </c>
    </row>
    <row r="91" spans="3:3" ht="12.75" customHeight="1">
      <c r="C91" s="6" t="s">
        <v>338</v>
      </c>
    </row>
    <row r="92" spans="3:3" ht="12.75" customHeight="1">
      <c r="C92" s="6" t="s">
        <v>339</v>
      </c>
    </row>
    <row r="93" spans="3:3" ht="12.75" customHeight="1">
      <c r="C93" s="10" t="s">
        <v>340</v>
      </c>
    </row>
    <row r="94" spans="3:3" ht="12.75" customHeight="1">
      <c r="C94" s="10" t="s">
        <v>341</v>
      </c>
    </row>
    <row r="95" spans="3:3" ht="12.75" customHeight="1">
      <c r="C95" s="10" t="s">
        <v>342</v>
      </c>
    </row>
    <row r="96" spans="3:3" ht="12.75" customHeight="1">
      <c r="C96" s="10" t="s">
        <v>343</v>
      </c>
    </row>
    <row r="97" spans="3:3" ht="12.75" customHeight="1">
      <c r="C97" s="6" t="s">
        <v>344</v>
      </c>
    </row>
    <row r="98" spans="3:3" ht="12.75" customHeight="1">
      <c r="C98" s="6" t="s">
        <v>345</v>
      </c>
    </row>
    <row r="99" spans="3:3" ht="12.75" customHeight="1">
      <c r="C99" s="6" t="s">
        <v>346</v>
      </c>
    </row>
    <row r="100" spans="3:3" ht="12.75" customHeight="1">
      <c r="C100" s="6" t="s">
        <v>347</v>
      </c>
    </row>
    <row r="101" spans="3:3" ht="12.75" customHeight="1">
      <c r="C101" s="6" t="s">
        <v>348</v>
      </c>
    </row>
    <row r="102" spans="3:3" ht="12.75" customHeight="1">
      <c r="C102" s="6" t="s">
        <v>349</v>
      </c>
    </row>
    <row r="103" spans="3:3" ht="12.75" customHeight="1">
      <c r="C103" s="6" t="s">
        <v>350</v>
      </c>
    </row>
    <row r="104" spans="3:3" ht="12.75" customHeight="1">
      <c r="C104" s="6" t="s">
        <v>351</v>
      </c>
    </row>
    <row r="105" spans="3:3" ht="12.75" customHeight="1">
      <c r="C105" s="6" t="s">
        <v>352</v>
      </c>
    </row>
    <row r="106" spans="3:3" ht="12.75" customHeight="1">
      <c r="C106" s="6" t="s">
        <v>353</v>
      </c>
    </row>
    <row r="107" spans="3:3" ht="12.75" customHeight="1">
      <c r="C107" s="6" t="s">
        <v>354</v>
      </c>
    </row>
    <row r="108" spans="3:3" ht="12.75" customHeight="1">
      <c r="C108" s="6" t="s">
        <v>355</v>
      </c>
    </row>
    <row r="109" spans="3:3" ht="12.75" customHeight="1">
      <c r="C109" s="6" t="s">
        <v>356</v>
      </c>
    </row>
    <row r="110" spans="3:3" ht="12.75" customHeight="1">
      <c r="C110" s="6" t="s">
        <v>357</v>
      </c>
    </row>
    <row r="111" spans="3:3" ht="12.75" customHeight="1">
      <c r="C111" s="6" t="s">
        <v>358</v>
      </c>
    </row>
    <row r="112" spans="3:3" ht="12.75" customHeight="1">
      <c r="C112" s="6" t="s">
        <v>359</v>
      </c>
    </row>
    <row r="113" spans="3:3" ht="12.75" customHeight="1">
      <c r="C113" s="6" t="s">
        <v>360</v>
      </c>
    </row>
    <row r="114" spans="3:3" ht="12.75" customHeight="1">
      <c r="C114" s="6" t="s">
        <v>361</v>
      </c>
    </row>
    <row r="115" spans="3:3" ht="12.75" customHeight="1">
      <c r="C115" s="6" t="s">
        <v>362</v>
      </c>
    </row>
    <row r="116" spans="3:3" ht="12.75" customHeight="1">
      <c r="C116" s="6" t="s">
        <v>363</v>
      </c>
    </row>
    <row r="117" spans="3:3" ht="12.75" customHeight="1">
      <c r="C117" s="6" t="s">
        <v>364</v>
      </c>
    </row>
    <row r="118" spans="3:3" ht="12.75" customHeight="1">
      <c r="C118" s="6" t="s">
        <v>365</v>
      </c>
    </row>
    <row r="119" spans="3:3" ht="12.75" customHeight="1">
      <c r="C119" s="6" t="s">
        <v>366</v>
      </c>
    </row>
    <row r="120" spans="3:3" ht="12.75" customHeight="1">
      <c r="C120" s="6" t="s">
        <v>367</v>
      </c>
    </row>
    <row r="121" spans="3:3" ht="12.75" customHeight="1">
      <c r="C121" s="6" t="s">
        <v>368</v>
      </c>
    </row>
    <row r="122" spans="3:3" ht="12.75" customHeight="1">
      <c r="C122" s="6" t="s">
        <v>369</v>
      </c>
    </row>
    <row r="123" spans="3:3" ht="12.75" customHeight="1">
      <c r="C123" s="6" t="s">
        <v>370</v>
      </c>
    </row>
    <row r="124" spans="3:3" ht="12.75" customHeight="1">
      <c r="C124" s="6" t="s">
        <v>371</v>
      </c>
    </row>
    <row r="125" spans="3:3" ht="12.75" customHeight="1">
      <c r="C125" s="6" t="s">
        <v>372</v>
      </c>
    </row>
    <row r="126" spans="3:3" ht="12.75" customHeight="1">
      <c r="C126" s="6" t="s">
        <v>373</v>
      </c>
    </row>
    <row r="127" spans="3:3" ht="12.75" customHeight="1">
      <c r="C127" s="6" t="s">
        <v>374</v>
      </c>
    </row>
    <row r="128" spans="3:3" ht="12.75" customHeight="1">
      <c r="C128" s="6" t="s">
        <v>375</v>
      </c>
    </row>
    <row r="129" spans="3:3" ht="12.75" customHeight="1">
      <c r="C129" s="6" t="s">
        <v>376</v>
      </c>
    </row>
    <row r="130" spans="3:3" ht="12.75" customHeight="1">
      <c r="C130" s="6" t="s">
        <v>377</v>
      </c>
    </row>
    <row r="131" spans="3:3" ht="12.75" customHeight="1">
      <c r="C131" s="6" t="s">
        <v>378</v>
      </c>
    </row>
    <row r="132" spans="3:3" ht="12.75" customHeight="1">
      <c r="C132" s="6" t="s">
        <v>379</v>
      </c>
    </row>
    <row r="133" spans="3:3" ht="12.75" customHeight="1">
      <c r="C133" s="6" t="s">
        <v>380</v>
      </c>
    </row>
    <row r="134" spans="3:3" ht="12.75" customHeight="1">
      <c r="C134" s="6" t="s">
        <v>381</v>
      </c>
    </row>
    <row r="135" spans="3:3" ht="12.75" customHeight="1">
      <c r="C135" s="6" t="s">
        <v>382</v>
      </c>
    </row>
    <row r="136" spans="3:3" ht="12.75" customHeight="1">
      <c r="C136" s="6" t="s">
        <v>383</v>
      </c>
    </row>
    <row r="137" spans="3:3" ht="12.75" customHeight="1">
      <c r="C137" s="6" t="s">
        <v>384</v>
      </c>
    </row>
    <row r="138" spans="3:3" ht="12.75" customHeight="1">
      <c r="C138" s="6" t="s">
        <v>385</v>
      </c>
    </row>
    <row r="139" spans="3:3" ht="12.75" customHeight="1">
      <c r="C139" s="6" t="s">
        <v>386</v>
      </c>
    </row>
    <row r="140" spans="3:3" ht="12.75" customHeight="1">
      <c r="C140" s="6" t="s">
        <v>387</v>
      </c>
    </row>
    <row r="141" spans="3:3" ht="12.75" customHeight="1">
      <c r="C141" s="6" t="s">
        <v>388</v>
      </c>
    </row>
    <row r="142" spans="3:3" ht="12.75" customHeight="1">
      <c r="C142" s="6" t="s">
        <v>389</v>
      </c>
    </row>
    <row r="143" spans="3:3" ht="12.75" customHeight="1">
      <c r="C143" s="6" t="s">
        <v>390</v>
      </c>
    </row>
    <row r="144" spans="3:3" ht="12.75" customHeight="1">
      <c r="C144" s="6" t="s">
        <v>391</v>
      </c>
    </row>
    <row r="145" spans="3:3" ht="12.75" customHeight="1">
      <c r="C145" s="6" t="s">
        <v>392</v>
      </c>
    </row>
    <row r="146" spans="3:3" ht="12.75" customHeight="1">
      <c r="C146" s="6" t="s">
        <v>393</v>
      </c>
    </row>
    <row r="147" spans="3:3" ht="12.75" customHeight="1">
      <c r="C147" s="6" t="s">
        <v>394</v>
      </c>
    </row>
    <row r="148" spans="3:3" ht="12.75" customHeight="1">
      <c r="C148" s="6" t="s">
        <v>395</v>
      </c>
    </row>
    <row r="149" spans="3:3" ht="12.75" customHeight="1">
      <c r="C149" s="6" t="s">
        <v>396</v>
      </c>
    </row>
    <row r="150" spans="3:3" ht="12.75" customHeight="1">
      <c r="C150" s="6" t="s">
        <v>397</v>
      </c>
    </row>
    <row r="151" spans="3:3" ht="12.75" customHeight="1">
      <c r="C151" s="6" t="s">
        <v>398</v>
      </c>
    </row>
    <row r="152" spans="3:3" ht="12.75" customHeight="1">
      <c r="C152" s="6" t="s">
        <v>399</v>
      </c>
    </row>
    <row r="153" spans="3:3" ht="12.75" customHeight="1">
      <c r="C153" s="6" t="s">
        <v>400</v>
      </c>
    </row>
    <row r="154" spans="3:3" ht="12.75" customHeight="1">
      <c r="C154" s="6" t="s">
        <v>401</v>
      </c>
    </row>
    <row r="155" spans="3:3" ht="12.75" customHeight="1">
      <c r="C155" s="6" t="s">
        <v>402</v>
      </c>
    </row>
    <row r="156" spans="3:3" ht="12.75" customHeight="1">
      <c r="C156" s="6" t="s">
        <v>403</v>
      </c>
    </row>
    <row r="157" spans="3:3" ht="12.75" customHeight="1">
      <c r="C157" s="6" t="s">
        <v>404</v>
      </c>
    </row>
    <row r="158" spans="3:3" ht="12.75" customHeight="1">
      <c r="C158" s="6" t="s">
        <v>405</v>
      </c>
    </row>
    <row r="159" spans="3:3" ht="12.75" customHeight="1">
      <c r="C159" s="6" t="s">
        <v>406</v>
      </c>
    </row>
    <row r="160" spans="3:3" ht="12.75" customHeight="1">
      <c r="C160" s="6" t="s">
        <v>407</v>
      </c>
    </row>
    <row r="161" spans="3:3" ht="12.75" customHeight="1">
      <c r="C161" s="6" t="s">
        <v>408</v>
      </c>
    </row>
    <row r="162" spans="3:3" ht="12.75" customHeight="1">
      <c r="C162" s="6" t="s">
        <v>409</v>
      </c>
    </row>
    <row r="163" spans="3:3" ht="12.75" customHeight="1">
      <c r="C163" s="6" t="s">
        <v>410</v>
      </c>
    </row>
    <row r="164" spans="3:3" ht="12.75" customHeight="1">
      <c r="C164" s="6" t="s">
        <v>411</v>
      </c>
    </row>
    <row r="165" spans="3:3" ht="12.75" customHeight="1">
      <c r="C165" s="6" t="s">
        <v>412</v>
      </c>
    </row>
    <row r="166" spans="3:3" ht="12.75" customHeight="1">
      <c r="C166" s="6" t="s">
        <v>413</v>
      </c>
    </row>
    <row r="167" spans="3:3" ht="12.75" customHeight="1">
      <c r="C167" s="6" t="s">
        <v>414</v>
      </c>
    </row>
    <row r="168" spans="3:3" ht="12.75" customHeight="1">
      <c r="C168" s="6" t="s">
        <v>415</v>
      </c>
    </row>
    <row r="169" spans="3:3" ht="12.75" customHeight="1">
      <c r="C169" s="6" t="s">
        <v>416</v>
      </c>
    </row>
    <row r="170" spans="3:3" ht="12.75" customHeight="1">
      <c r="C170" s="6" t="s">
        <v>417</v>
      </c>
    </row>
    <row r="171" spans="3:3" ht="12.75" customHeight="1">
      <c r="C171" s="6" t="s">
        <v>418</v>
      </c>
    </row>
    <row r="172" spans="3:3" ht="12.75" customHeight="1">
      <c r="C172" s="6" t="s">
        <v>419</v>
      </c>
    </row>
    <row r="173" spans="3:3" ht="12.75" customHeight="1">
      <c r="C173" s="6" t="s">
        <v>420</v>
      </c>
    </row>
    <row r="174" spans="3:3" ht="12.75" customHeight="1">
      <c r="C174" s="6" t="s">
        <v>421</v>
      </c>
    </row>
    <row r="175" spans="3:3" ht="12.75" customHeight="1">
      <c r="C175" s="6" t="s">
        <v>422</v>
      </c>
    </row>
    <row r="176" spans="3:3" ht="12.75" customHeight="1">
      <c r="C176" s="6" t="s">
        <v>423</v>
      </c>
    </row>
    <row r="177" spans="3:3" ht="12.75" customHeight="1">
      <c r="C177" s="6" t="s">
        <v>424</v>
      </c>
    </row>
    <row r="178" spans="3:3" ht="12.75" customHeight="1">
      <c r="C178" s="6" t="s">
        <v>425</v>
      </c>
    </row>
    <row r="179" spans="3:3" ht="12.75" customHeight="1">
      <c r="C179" s="6" t="s">
        <v>426</v>
      </c>
    </row>
    <row r="180" spans="3:3" ht="12.75" customHeight="1">
      <c r="C180" s="6" t="s">
        <v>427</v>
      </c>
    </row>
    <row r="181" spans="3:3" ht="12.75" customHeight="1">
      <c r="C181" s="6" t="s">
        <v>428</v>
      </c>
    </row>
    <row r="182" spans="3:3" ht="12.75" customHeight="1">
      <c r="C182" s="6" t="s">
        <v>429</v>
      </c>
    </row>
    <row r="183" spans="3:3" ht="12.75" customHeight="1">
      <c r="C183" s="6" t="s">
        <v>225</v>
      </c>
    </row>
    <row r="184" spans="3:3" ht="12.75" customHeight="1">
      <c r="C184" s="6" t="s">
        <v>430</v>
      </c>
    </row>
    <row r="185" spans="3:3" ht="12.75" customHeight="1">
      <c r="C185" s="6" t="s">
        <v>496</v>
      </c>
    </row>
    <row r="186" spans="3:3" ht="12.75" customHeight="1">
      <c r="C186" s="6" t="s">
        <v>497</v>
      </c>
    </row>
    <row r="187" spans="3:3" ht="12.75" customHeight="1">
      <c r="C187" s="6" t="s">
        <v>431</v>
      </c>
    </row>
    <row r="188" spans="3:3" ht="12.75" customHeight="1">
      <c r="C188" s="6" t="s">
        <v>432</v>
      </c>
    </row>
    <row r="189" spans="3:3" ht="12.75" customHeight="1">
      <c r="C189" s="6" t="s">
        <v>433</v>
      </c>
    </row>
    <row r="190" spans="3:3" ht="12.75" customHeight="1">
      <c r="C190" s="6" t="s">
        <v>434</v>
      </c>
    </row>
    <row r="191" spans="3:3" ht="12.75" customHeight="1">
      <c r="C191" s="6" t="s">
        <v>435</v>
      </c>
    </row>
    <row r="192" spans="3:3" ht="12.75" customHeight="1">
      <c r="C192" s="6" t="s">
        <v>436</v>
      </c>
    </row>
    <row r="193" spans="3:3" ht="12.75" customHeight="1">
      <c r="C193" s="6" t="s">
        <v>437</v>
      </c>
    </row>
    <row r="194" spans="3:3" ht="12.75" customHeight="1">
      <c r="C194" s="6" t="s">
        <v>438</v>
      </c>
    </row>
    <row r="195" spans="3:3" ht="12.75" customHeight="1">
      <c r="C195" s="6" t="s">
        <v>439</v>
      </c>
    </row>
    <row r="196" spans="3:3" ht="12.75" customHeight="1">
      <c r="C196" s="6" t="s">
        <v>440</v>
      </c>
    </row>
    <row r="197" spans="3:3" ht="12.75" customHeight="1">
      <c r="C197" s="6" t="s">
        <v>441</v>
      </c>
    </row>
    <row r="198" spans="3:3" ht="12.75" customHeight="1">
      <c r="C198" s="6" t="s">
        <v>442</v>
      </c>
    </row>
    <row r="199" spans="3:3" ht="12.75" customHeight="1">
      <c r="C199" s="6" t="s">
        <v>443</v>
      </c>
    </row>
    <row r="200" spans="3:3" ht="12.75" customHeight="1">
      <c r="C200" s="6" t="s">
        <v>444</v>
      </c>
    </row>
    <row r="201" spans="3:3" ht="12.75" customHeight="1">
      <c r="C201" s="6" t="s">
        <v>445</v>
      </c>
    </row>
    <row r="202" spans="3:3" ht="12.75" customHeight="1">
      <c r="C202" s="6" t="s">
        <v>446</v>
      </c>
    </row>
    <row r="203" spans="3:3" ht="12.75" customHeight="1">
      <c r="C203" s="6" t="s">
        <v>447</v>
      </c>
    </row>
    <row r="204" spans="3:3" ht="12.75" customHeight="1">
      <c r="C204" s="6" t="s">
        <v>448</v>
      </c>
    </row>
    <row r="205" spans="3:3" ht="12.75" customHeight="1">
      <c r="C205" s="6" t="s">
        <v>449</v>
      </c>
    </row>
    <row r="206" spans="3:3" ht="12.75" customHeight="1">
      <c r="C206" s="6" t="s">
        <v>450</v>
      </c>
    </row>
    <row r="207" spans="3:3" ht="12.75" customHeight="1">
      <c r="C207" s="6" t="s">
        <v>451</v>
      </c>
    </row>
    <row r="208" spans="3:3" ht="12.75" customHeight="1">
      <c r="C208" s="6" t="s">
        <v>452</v>
      </c>
    </row>
    <row r="209" spans="3:3" ht="12.75" customHeight="1">
      <c r="C209" s="6" t="s">
        <v>453</v>
      </c>
    </row>
    <row r="210" spans="3:3" ht="12.75" customHeight="1">
      <c r="C210" s="6" t="s">
        <v>454</v>
      </c>
    </row>
    <row r="211" spans="3:3" ht="12.75" customHeight="1">
      <c r="C211" s="6" t="s">
        <v>455</v>
      </c>
    </row>
    <row r="212" spans="3:3">
      <c r="C212" s="6" t="s">
        <v>456</v>
      </c>
    </row>
    <row r="213" spans="3:3">
      <c r="C213" s="6" t="s">
        <v>457</v>
      </c>
    </row>
    <row r="214" spans="3:3">
      <c r="C214" s="6" t="s">
        <v>458</v>
      </c>
    </row>
    <row r="215" spans="3:3">
      <c r="C215" s="6" t="s">
        <v>459</v>
      </c>
    </row>
    <row r="216" spans="3:3">
      <c r="C216" s="6" t="s">
        <v>460</v>
      </c>
    </row>
    <row r="217" spans="3:3">
      <c r="C217" s="6" t="s">
        <v>461</v>
      </c>
    </row>
    <row r="218" spans="3:3">
      <c r="C218" s="6" t="s">
        <v>226</v>
      </c>
    </row>
    <row r="219" spans="3:3">
      <c r="C219" s="6" t="s">
        <v>227</v>
      </c>
    </row>
    <row r="220" spans="3:3">
      <c r="C220" s="6" t="s">
        <v>462</v>
      </c>
    </row>
    <row r="221" spans="3:3">
      <c r="C221" s="6" t="s">
        <v>463</v>
      </c>
    </row>
    <row r="222" spans="3:3">
      <c r="C222" s="6" t="s">
        <v>464</v>
      </c>
    </row>
    <row r="223" spans="3:3">
      <c r="C223" s="6" t="s">
        <v>465</v>
      </c>
    </row>
    <row r="224" spans="3:3">
      <c r="C224" s="6" t="s">
        <v>466</v>
      </c>
    </row>
    <row r="225" spans="3:3">
      <c r="C225" s="6" t="s">
        <v>467</v>
      </c>
    </row>
    <row r="226" spans="3:3">
      <c r="C226" s="6" t="s">
        <v>468</v>
      </c>
    </row>
    <row r="227" spans="3:3">
      <c r="C227" s="6" t="s">
        <v>469</v>
      </c>
    </row>
    <row r="228" spans="3:3">
      <c r="C228" s="10" t="s">
        <v>470</v>
      </c>
    </row>
    <row r="229" spans="3:3">
      <c r="C229" s="10" t="s">
        <v>471</v>
      </c>
    </row>
    <row r="230" spans="3:3">
      <c r="C230" s="10" t="s">
        <v>472</v>
      </c>
    </row>
    <row r="231" spans="3:3">
      <c r="C231" s="10" t="s">
        <v>473</v>
      </c>
    </row>
    <row r="232" spans="3:3">
      <c r="C232" s="10" t="s">
        <v>474</v>
      </c>
    </row>
    <row r="233" spans="3:3">
      <c r="C233" s="10" t="s">
        <v>475</v>
      </c>
    </row>
    <row r="234" spans="3:3">
      <c r="C234" s="10" t="s">
        <v>476</v>
      </c>
    </row>
    <row r="235" spans="3:3">
      <c r="C235" s="10" t="s">
        <v>477</v>
      </c>
    </row>
    <row r="236" spans="3:3">
      <c r="C236" s="10" t="s">
        <v>478</v>
      </c>
    </row>
    <row r="237" spans="3:3">
      <c r="C237" s="10" t="s">
        <v>479</v>
      </c>
    </row>
    <row r="238" spans="3:3">
      <c r="C238" s="10" t="s">
        <v>480</v>
      </c>
    </row>
    <row r="239" spans="3:3">
      <c r="C239" s="10" t="s">
        <v>481</v>
      </c>
    </row>
    <row r="240" spans="3:3">
      <c r="C240" s="10" t="s">
        <v>482</v>
      </c>
    </row>
    <row r="241" spans="3:3">
      <c r="C241" s="10" t="s">
        <v>483</v>
      </c>
    </row>
    <row r="242" spans="3:3">
      <c r="C242" s="10" t="s">
        <v>484</v>
      </c>
    </row>
    <row r="243" spans="3:3">
      <c r="C243" s="1"/>
    </row>
    <row r="244" spans="3:3">
      <c r="C244" s="1"/>
    </row>
  </sheetData>
  <protectedRanges>
    <protectedRange sqref="F2:G2 F4" name="Range10_1"/>
  </protectedRanges>
  <phoneticPr fontId="4" type="noConversion"/>
  <dataValidations count="1">
    <dataValidation type="list" allowBlank="1" showInputMessage="1" showErrorMessage="1" sqref="F4 F2:G2">
      <formula1>Result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K50"/>
  <sheetViews>
    <sheetView tabSelected="1" zoomScaleNormal="100" workbookViewId="0">
      <selection activeCell="P18" sqref="P18:U18"/>
    </sheetView>
  </sheetViews>
  <sheetFormatPr defaultColWidth="9.140625" defaultRowHeight="12.75"/>
  <cols>
    <col min="1" max="1" width="1.7109375" style="44" customWidth="1"/>
    <col min="2" max="37" width="2.7109375" style="44" customWidth="1"/>
    <col min="38" max="38" width="1.7109375" style="44" customWidth="1"/>
    <col min="39" max="16384" width="9.140625" style="44"/>
  </cols>
  <sheetData>
    <row r="1" spans="1:37" ht="7.5" customHeight="1"/>
    <row r="2" spans="1:37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248" t="s">
        <v>195</v>
      </c>
      <c r="AH2" s="248"/>
      <c r="AI2" s="248"/>
      <c r="AJ2" s="248"/>
      <c r="AK2" s="248"/>
    </row>
    <row r="3" spans="1:37" ht="15" customHeight="1">
      <c r="A3" s="47"/>
      <c r="B3" s="249" t="s">
        <v>143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</row>
    <row r="4" spans="1:37" ht="15" customHeight="1">
      <c r="A4" s="47"/>
      <c r="B4" s="249" t="s">
        <v>194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</row>
    <row r="5" spans="1:37" ht="15" customHeight="1">
      <c r="A5" s="47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37" ht="7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65"/>
      <c r="Q6" s="65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37" ht="9" customHeight="1">
      <c r="A7" s="47"/>
      <c r="B7" s="69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  <c r="Q7" s="68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6"/>
    </row>
    <row r="8" spans="1:37" ht="15">
      <c r="A8" s="47"/>
      <c r="B8" s="61" t="s">
        <v>142</v>
      </c>
      <c r="C8" s="59"/>
      <c r="D8" s="77"/>
      <c r="E8" s="77"/>
      <c r="F8" s="77"/>
      <c r="G8" s="77"/>
      <c r="H8" s="77"/>
      <c r="J8" s="257" t="s">
        <v>141</v>
      </c>
      <c r="K8" s="257"/>
      <c r="L8" s="257"/>
      <c r="M8" s="257"/>
      <c r="N8" s="257"/>
      <c r="O8" s="257"/>
      <c r="P8" s="257"/>
      <c r="Q8" s="257"/>
      <c r="R8" s="257"/>
      <c r="S8" s="257"/>
      <c r="T8" s="78"/>
      <c r="V8" s="59" t="s">
        <v>140</v>
      </c>
      <c r="X8" s="55"/>
      <c r="Y8" s="55"/>
      <c r="Z8" s="55"/>
      <c r="AA8" s="55"/>
      <c r="AB8" s="250"/>
      <c r="AC8" s="250"/>
      <c r="AD8" s="59"/>
      <c r="AE8" s="55"/>
      <c r="AF8" s="55"/>
      <c r="AG8" s="55"/>
      <c r="AH8" s="55"/>
      <c r="AI8" s="55"/>
      <c r="AJ8" s="55"/>
      <c r="AK8" s="54"/>
    </row>
    <row r="9" spans="1:37" ht="7.5" customHeight="1">
      <c r="A9" s="47"/>
      <c r="B9" s="5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65"/>
      <c r="Q9" s="65"/>
      <c r="R9" s="55"/>
      <c r="S9" s="55"/>
      <c r="T9" s="55"/>
      <c r="U9" s="55"/>
      <c r="V9" s="55"/>
      <c r="W9" s="59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4"/>
    </row>
    <row r="10" spans="1:37" ht="16.5" customHeight="1">
      <c r="A10" s="47"/>
      <c r="B10" s="61" t="s">
        <v>139</v>
      </c>
      <c r="C10" s="59"/>
      <c r="D10" s="46"/>
      <c r="E10" s="251"/>
      <c r="F10" s="251"/>
      <c r="G10" s="251"/>
      <c r="H10" s="251"/>
      <c r="I10" s="251"/>
      <c r="J10" s="251"/>
      <c r="K10" s="251"/>
      <c r="L10" s="251"/>
      <c r="M10" s="76" t="s">
        <v>138</v>
      </c>
      <c r="N10" s="59"/>
      <c r="O10" s="59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59" t="s">
        <v>137</v>
      </c>
      <c r="AD10" s="59"/>
      <c r="AE10" s="59"/>
      <c r="AF10" s="251"/>
      <c r="AG10" s="251"/>
      <c r="AH10" s="251"/>
      <c r="AI10" s="251"/>
      <c r="AJ10" s="251"/>
      <c r="AK10" s="54"/>
    </row>
    <row r="11" spans="1:37" ht="7.5" customHeight="1">
      <c r="A11" s="47"/>
      <c r="B11" s="5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65"/>
      <c r="Q11" s="65"/>
      <c r="R11" s="55"/>
      <c r="S11" s="55"/>
      <c r="T11" s="55"/>
      <c r="U11" s="55"/>
      <c r="V11" s="55"/>
      <c r="W11" s="59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4"/>
    </row>
    <row r="12" spans="1:37" ht="16.5" customHeight="1">
      <c r="A12" s="47"/>
      <c r="B12" s="61" t="s">
        <v>136</v>
      </c>
      <c r="C12" s="59"/>
      <c r="D12" s="59"/>
      <c r="E12" s="59"/>
      <c r="F12" s="59"/>
      <c r="G12" s="59"/>
      <c r="H12" s="59"/>
      <c r="I12" s="59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54"/>
    </row>
    <row r="13" spans="1:37" ht="7.5" customHeight="1">
      <c r="A13" s="47"/>
      <c r="B13" s="58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4"/>
    </row>
    <row r="14" spans="1:37" ht="15" customHeight="1">
      <c r="A14" s="47"/>
      <c r="B14" s="61" t="s">
        <v>135</v>
      </c>
      <c r="C14" s="59"/>
      <c r="D14" s="77"/>
      <c r="E14" s="7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59" t="s">
        <v>134</v>
      </c>
      <c r="W14" s="59"/>
      <c r="X14" s="59"/>
      <c r="Y14" s="59"/>
      <c r="Z14" s="59"/>
      <c r="AA14" s="59"/>
      <c r="AB14" s="59"/>
      <c r="AC14" s="256"/>
      <c r="AD14" s="256"/>
      <c r="AE14" s="256"/>
      <c r="AF14" s="256"/>
      <c r="AG14" s="256"/>
      <c r="AH14" s="256"/>
      <c r="AI14" s="256"/>
      <c r="AJ14" s="256"/>
      <c r="AK14" s="54"/>
    </row>
    <row r="15" spans="1:37" ht="9" customHeight="1">
      <c r="A15" s="47"/>
      <c r="B15" s="75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0"/>
    </row>
    <row r="16" spans="1:37" ht="7.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1:37" ht="105" customHeight="1">
      <c r="A17" s="47"/>
      <c r="B17" s="252" t="s">
        <v>133</v>
      </c>
      <c r="C17" s="254"/>
      <c r="D17" s="252" t="s">
        <v>132</v>
      </c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4"/>
      <c r="P17" s="252" t="s">
        <v>131</v>
      </c>
      <c r="Q17" s="253"/>
      <c r="R17" s="253"/>
      <c r="S17" s="253"/>
      <c r="T17" s="253"/>
      <c r="U17" s="254"/>
      <c r="V17" s="190" t="s">
        <v>130</v>
      </c>
      <c r="W17" s="189" t="s">
        <v>237</v>
      </c>
      <c r="X17" s="74" t="s">
        <v>129</v>
      </c>
      <c r="Y17" s="73" t="s">
        <v>128</v>
      </c>
      <c r="Z17" s="258" t="s">
        <v>127</v>
      </c>
      <c r="AA17" s="259"/>
      <c r="AB17" s="72" t="s">
        <v>126</v>
      </c>
      <c r="AC17" s="71" t="s">
        <v>125</v>
      </c>
      <c r="AD17" s="72" t="s">
        <v>124</v>
      </c>
      <c r="AE17" s="71" t="s">
        <v>123</v>
      </c>
      <c r="AF17" s="72" t="s">
        <v>122</v>
      </c>
      <c r="AG17" s="71" t="s">
        <v>121</v>
      </c>
      <c r="AH17" s="72" t="s">
        <v>120</v>
      </c>
      <c r="AI17" s="71" t="s">
        <v>119</v>
      </c>
      <c r="AJ17" s="190" t="s">
        <v>193</v>
      </c>
      <c r="AK17" s="189" t="s">
        <v>192</v>
      </c>
    </row>
    <row r="18" spans="1:37" ht="18" customHeight="1">
      <c r="A18" s="47"/>
      <c r="B18" s="260" t="s">
        <v>118</v>
      </c>
      <c r="C18" s="260"/>
      <c r="D18" s="242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4"/>
      <c r="P18" s="245"/>
      <c r="Q18" s="245"/>
      <c r="R18" s="245"/>
      <c r="S18" s="245"/>
      <c r="T18" s="245"/>
      <c r="U18" s="245"/>
      <c r="V18" s="246"/>
      <c r="W18" s="247"/>
      <c r="X18" s="238"/>
      <c r="Y18" s="239"/>
      <c r="Z18" s="246" t="str">
        <f t="shared" ref="Z18:Z37" si="0">$X18&amp;""</f>
        <v/>
      </c>
      <c r="AA18" s="247"/>
      <c r="AB18" s="246" t="str">
        <f t="shared" ref="AB18:AB37" si="1">$X18&amp;""</f>
        <v/>
      </c>
      <c r="AC18" s="247"/>
      <c r="AD18" s="246" t="str">
        <f t="shared" ref="AD18:AD37" si="2">$X18&amp;""</f>
        <v/>
      </c>
      <c r="AE18" s="247"/>
      <c r="AF18" s="246" t="str">
        <f t="shared" ref="AF18:AF37" si="3">$X18&amp;""</f>
        <v/>
      </c>
      <c r="AG18" s="247"/>
      <c r="AH18" s="246" t="str">
        <f t="shared" ref="AH18:AH37" si="4">$X18&amp;""</f>
        <v/>
      </c>
      <c r="AI18" s="247"/>
      <c r="AJ18" s="246" t="str">
        <f t="shared" ref="AJ18:AJ37" si="5">$X18&amp;""</f>
        <v/>
      </c>
      <c r="AK18" s="247"/>
    </row>
    <row r="19" spans="1:37" ht="18" customHeight="1">
      <c r="A19" s="47"/>
      <c r="B19" s="240" t="s">
        <v>117</v>
      </c>
      <c r="C19" s="241"/>
      <c r="D19" s="242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4"/>
      <c r="P19" s="245"/>
      <c r="Q19" s="245"/>
      <c r="R19" s="245"/>
      <c r="S19" s="245"/>
      <c r="T19" s="245"/>
      <c r="U19" s="245"/>
      <c r="V19" s="246"/>
      <c r="W19" s="247"/>
      <c r="X19" s="238"/>
      <c r="Y19" s="239"/>
      <c r="Z19" s="246" t="str">
        <f t="shared" si="0"/>
        <v/>
      </c>
      <c r="AA19" s="247"/>
      <c r="AB19" s="246" t="str">
        <f t="shared" si="1"/>
        <v/>
      </c>
      <c r="AC19" s="247"/>
      <c r="AD19" s="246" t="str">
        <f t="shared" si="2"/>
        <v/>
      </c>
      <c r="AE19" s="247"/>
      <c r="AF19" s="246" t="str">
        <f t="shared" si="3"/>
        <v/>
      </c>
      <c r="AG19" s="247"/>
      <c r="AH19" s="246" t="str">
        <f t="shared" si="4"/>
        <v/>
      </c>
      <c r="AI19" s="247"/>
      <c r="AJ19" s="246" t="str">
        <f t="shared" si="5"/>
        <v/>
      </c>
      <c r="AK19" s="247"/>
    </row>
    <row r="20" spans="1:37" ht="18" customHeight="1">
      <c r="A20" s="47"/>
      <c r="B20" s="240" t="s">
        <v>116</v>
      </c>
      <c r="C20" s="241"/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4"/>
      <c r="P20" s="245"/>
      <c r="Q20" s="245"/>
      <c r="R20" s="245"/>
      <c r="S20" s="245"/>
      <c r="T20" s="245"/>
      <c r="U20" s="245"/>
      <c r="V20" s="246"/>
      <c r="W20" s="247"/>
      <c r="X20" s="238"/>
      <c r="Y20" s="239"/>
      <c r="Z20" s="246" t="str">
        <f t="shared" si="0"/>
        <v/>
      </c>
      <c r="AA20" s="247"/>
      <c r="AB20" s="246" t="str">
        <f t="shared" si="1"/>
        <v/>
      </c>
      <c r="AC20" s="247"/>
      <c r="AD20" s="246" t="str">
        <f t="shared" si="2"/>
        <v/>
      </c>
      <c r="AE20" s="247"/>
      <c r="AF20" s="246" t="str">
        <f t="shared" si="3"/>
        <v/>
      </c>
      <c r="AG20" s="247"/>
      <c r="AH20" s="246" t="str">
        <f t="shared" si="4"/>
        <v/>
      </c>
      <c r="AI20" s="247"/>
      <c r="AJ20" s="246" t="str">
        <f t="shared" si="5"/>
        <v/>
      </c>
      <c r="AK20" s="247"/>
    </row>
    <row r="21" spans="1:37" ht="18" customHeight="1">
      <c r="A21" s="47"/>
      <c r="B21" s="240" t="s">
        <v>115</v>
      </c>
      <c r="C21" s="241"/>
      <c r="D21" s="242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4"/>
      <c r="P21" s="245"/>
      <c r="Q21" s="245"/>
      <c r="R21" s="245"/>
      <c r="S21" s="245"/>
      <c r="T21" s="245"/>
      <c r="U21" s="245"/>
      <c r="V21" s="246"/>
      <c r="W21" s="247"/>
      <c r="X21" s="238"/>
      <c r="Y21" s="239"/>
      <c r="Z21" s="246" t="str">
        <f t="shared" si="0"/>
        <v/>
      </c>
      <c r="AA21" s="247"/>
      <c r="AB21" s="246" t="str">
        <f t="shared" si="1"/>
        <v/>
      </c>
      <c r="AC21" s="247"/>
      <c r="AD21" s="246" t="str">
        <f t="shared" si="2"/>
        <v/>
      </c>
      <c r="AE21" s="247"/>
      <c r="AF21" s="246" t="str">
        <f t="shared" si="3"/>
        <v/>
      </c>
      <c r="AG21" s="247"/>
      <c r="AH21" s="246" t="str">
        <f t="shared" si="4"/>
        <v/>
      </c>
      <c r="AI21" s="247"/>
      <c r="AJ21" s="246" t="str">
        <f t="shared" si="5"/>
        <v/>
      </c>
      <c r="AK21" s="247"/>
    </row>
    <row r="22" spans="1:37" ht="18" customHeight="1">
      <c r="A22" s="47"/>
      <c r="B22" s="240" t="s">
        <v>114</v>
      </c>
      <c r="C22" s="241"/>
      <c r="D22" s="242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4"/>
      <c r="P22" s="245"/>
      <c r="Q22" s="245"/>
      <c r="R22" s="245"/>
      <c r="S22" s="245"/>
      <c r="T22" s="245"/>
      <c r="U22" s="245"/>
      <c r="V22" s="246"/>
      <c r="W22" s="247"/>
      <c r="X22" s="238"/>
      <c r="Y22" s="239"/>
      <c r="Z22" s="246" t="str">
        <f t="shared" si="0"/>
        <v/>
      </c>
      <c r="AA22" s="247"/>
      <c r="AB22" s="246" t="str">
        <f t="shared" si="1"/>
        <v/>
      </c>
      <c r="AC22" s="247"/>
      <c r="AD22" s="246" t="str">
        <f t="shared" si="2"/>
        <v/>
      </c>
      <c r="AE22" s="247"/>
      <c r="AF22" s="246" t="str">
        <f t="shared" si="3"/>
        <v/>
      </c>
      <c r="AG22" s="247"/>
      <c r="AH22" s="246" t="str">
        <f t="shared" si="4"/>
        <v/>
      </c>
      <c r="AI22" s="247"/>
      <c r="AJ22" s="246" t="str">
        <f t="shared" si="5"/>
        <v/>
      </c>
      <c r="AK22" s="247"/>
    </row>
    <row r="23" spans="1:37" ht="18" customHeight="1">
      <c r="A23" s="47"/>
      <c r="B23" s="240" t="s">
        <v>113</v>
      </c>
      <c r="C23" s="241"/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4"/>
      <c r="P23" s="245"/>
      <c r="Q23" s="245"/>
      <c r="R23" s="245"/>
      <c r="S23" s="245"/>
      <c r="T23" s="245"/>
      <c r="U23" s="245"/>
      <c r="V23" s="246"/>
      <c r="W23" s="247"/>
      <c r="X23" s="238"/>
      <c r="Y23" s="239"/>
      <c r="Z23" s="246" t="str">
        <f t="shared" si="0"/>
        <v/>
      </c>
      <c r="AA23" s="247"/>
      <c r="AB23" s="246" t="str">
        <f t="shared" si="1"/>
        <v/>
      </c>
      <c r="AC23" s="247"/>
      <c r="AD23" s="246" t="str">
        <f t="shared" si="2"/>
        <v/>
      </c>
      <c r="AE23" s="247"/>
      <c r="AF23" s="246" t="str">
        <f t="shared" si="3"/>
        <v/>
      </c>
      <c r="AG23" s="247"/>
      <c r="AH23" s="246" t="str">
        <f t="shared" si="4"/>
        <v/>
      </c>
      <c r="AI23" s="247"/>
      <c r="AJ23" s="246" t="str">
        <f t="shared" si="5"/>
        <v/>
      </c>
      <c r="AK23" s="247"/>
    </row>
    <row r="24" spans="1:37" ht="18" customHeight="1">
      <c r="A24" s="47"/>
      <c r="B24" s="240" t="s">
        <v>112</v>
      </c>
      <c r="C24" s="241"/>
      <c r="D24" s="242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4"/>
      <c r="P24" s="245"/>
      <c r="Q24" s="245"/>
      <c r="R24" s="245"/>
      <c r="S24" s="245"/>
      <c r="T24" s="245"/>
      <c r="U24" s="245"/>
      <c r="V24" s="246"/>
      <c r="W24" s="247"/>
      <c r="X24" s="238"/>
      <c r="Y24" s="239"/>
      <c r="Z24" s="246" t="str">
        <f t="shared" si="0"/>
        <v/>
      </c>
      <c r="AA24" s="247"/>
      <c r="AB24" s="246" t="str">
        <f t="shared" si="1"/>
        <v/>
      </c>
      <c r="AC24" s="247"/>
      <c r="AD24" s="246" t="str">
        <f t="shared" si="2"/>
        <v/>
      </c>
      <c r="AE24" s="247"/>
      <c r="AF24" s="246" t="str">
        <f t="shared" si="3"/>
        <v/>
      </c>
      <c r="AG24" s="247"/>
      <c r="AH24" s="246" t="str">
        <f t="shared" si="4"/>
        <v/>
      </c>
      <c r="AI24" s="247"/>
      <c r="AJ24" s="246" t="str">
        <f t="shared" si="5"/>
        <v/>
      </c>
      <c r="AK24" s="247"/>
    </row>
    <row r="25" spans="1:37" ht="18" customHeight="1">
      <c r="A25" s="47"/>
      <c r="B25" s="240" t="s">
        <v>111</v>
      </c>
      <c r="C25" s="241"/>
      <c r="D25" s="242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4"/>
      <c r="P25" s="245"/>
      <c r="Q25" s="245"/>
      <c r="R25" s="245"/>
      <c r="S25" s="245"/>
      <c r="T25" s="245"/>
      <c r="U25" s="245"/>
      <c r="V25" s="246"/>
      <c r="W25" s="247"/>
      <c r="X25" s="238"/>
      <c r="Y25" s="239"/>
      <c r="Z25" s="246" t="str">
        <f t="shared" si="0"/>
        <v/>
      </c>
      <c r="AA25" s="247"/>
      <c r="AB25" s="246" t="str">
        <f t="shared" si="1"/>
        <v/>
      </c>
      <c r="AC25" s="247"/>
      <c r="AD25" s="246" t="str">
        <f t="shared" si="2"/>
        <v/>
      </c>
      <c r="AE25" s="247"/>
      <c r="AF25" s="246" t="str">
        <f t="shared" si="3"/>
        <v/>
      </c>
      <c r="AG25" s="247"/>
      <c r="AH25" s="246" t="str">
        <f t="shared" si="4"/>
        <v/>
      </c>
      <c r="AI25" s="247"/>
      <c r="AJ25" s="246" t="str">
        <f t="shared" si="5"/>
        <v/>
      </c>
      <c r="AK25" s="247"/>
    </row>
    <row r="26" spans="1:37" ht="18" customHeight="1">
      <c r="A26" s="47"/>
      <c r="B26" s="240" t="s">
        <v>110</v>
      </c>
      <c r="C26" s="241"/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4"/>
      <c r="P26" s="245"/>
      <c r="Q26" s="245"/>
      <c r="R26" s="245"/>
      <c r="S26" s="245"/>
      <c r="T26" s="245"/>
      <c r="U26" s="245"/>
      <c r="V26" s="246"/>
      <c r="W26" s="247"/>
      <c r="X26" s="238"/>
      <c r="Y26" s="239"/>
      <c r="Z26" s="246" t="str">
        <f t="shared" si="0"/>
        <v/>
      </c>
      <c r="AA26" s="247"/>
      <c r="AB26" s="246" t="str">
        <f t="shared" si="1"/>
        <v/>
      </c>
      <c r="AC26" s="247"/>
      <c r="AD26" s="246" t="str">
        <f t="shared" si="2"/>
        <v/>
      </c>
      <c r="AE26" s="247"/>
      <c r="AF26" s="246" t="str">
        <f t="shared" si="3"/>
        <v/>
      </c>
      <c r="AG26" s="247"/>
      <c r="AH26" s="246" t="str">
        <f t="shared" si="4"/>
        <v/>
      </c>
      <c r="AI26" s="247"/>
      <c r="AJ26" s="246" t="str">
        <f t="shared" si="5"/>
        <v/>
      </c>
      <c r="AK26" s="247"/>
    </row>
    <row r="27" spans="1:37" ht="18" customHeight="1">
      <c r="A27" s="47"/>
      <c r="B27" s="240" t="s">
        <v>109</v>
      </c>
      <c r="C27" s="241"/>
      <c r="D27" s="242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4"/>
      <c r="P27" s="245"/>
      <c r="Q27" s="245"/>
      <c r="R27" s="245"/>
      <c r="S27" s="245"/>
      <c r="T27" s="245"/>
      <c r="U27" s="245"/>
      <c r="V27" s="246"/>
      <c r="W27" s="247"/>
      <c r="X27" s="238"/>
      <c r="Y27" s="239"/>
      <c r="Z27" s="246" t="str">
        <f t="shared" si="0"/>
        <v/>
      </c>
      <c r="AA27" s="247"/>
      <c r="AB27" s="246" t="str">
        <f t="shared" si="1"/>
        <v/>
      </c>
      <c r="AC27" s="247"/>
      <c r="AD27" s="246" t="str">
        <f t="shared" si="2"/>
        <v/>
      </c>
      <c r="AE27" s="247"/>
      <c r="AF27" s="246" t="str">
        <f t="shared" si="3"/>
        <v/>
      </c>
      <c r="AG27" s="247"/>
      <c r="AH27" s="246" t="str">
        <f t="shared" si="4"/>
        <v/>
      </c>
      <c r="AI27" s="247"/>
      <c r="AJ27" s="246" t="str">
        <f t="shared" si="5"/>
        <v/>
      </c>
      <c r="AK27" s="247"/>
    </row>
    <row r="28" spans="1:37" ht="18" customHeight="1">
      <c r="A28" s="47"/>
      <c r="B28" s="240" t="s">
        <v>108</v>
      </c>
      <c r="C28" s="241"/>
      <c r="D28" s="242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4"/>
      <c r="P28" s="245"/>
      <c r="Q28" s="245"/>
      <c r="R28" s="245"/>
      <c r="S28" s="245"/>
      <c r="T28" s="245"/>
      <c r="U28" s="245"/>
      <c r="V28" s="246"/>
      <c r="W28" s="247"/>
      <c r="X28" s="238"/>
      <c r="Y28" s="239"/>
      <c r="Z28" s="246" t="str">
        <f t="shared" si="0"/>
        <v/>
      </c>
      <c r="AA28" s="247"/>
      <c r="AB28" s="246" t="str">
        <f t="shared" si="1"/>
        <v/>
      </c>
      <c r="AC28" s="247"/>
      <c r="AD28" s="246" t="str">
        <f t="shared" si="2"/>
        <v/>
      </c>
      <c r="AE28" s="247"/>
      <c r="AF28" s="246" t="str">
        <f t="shared" si="3"/>
        <v/>
      </c>
      <c r="AG28" s="247"/>
      <c r="AH28" s="246" t="str">
        <f t="shared" si="4"/>
        <v/>
      </c>
      <c r="AI28" s="247"/>
      <c r="AJ28" s="246" t="str">
        <f t="shared" si="5"/>
        <v/>
      </c>
      <c r="AK28" s="247"/>
    </row>
    <row r="29" spans="1:37" ht="18" customHeight="1">
      <c r="A29" s="47"/>
      <c r="B29" s="240" t="s">
        <v>107</v>
      </c>
      <c r="C29" s="241"/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4"/>
      <c r="P29" s="245"/>
      <c r="Q29" s="245"/>
      <c r="R29" s="245"/>
      <c r="S29" s="245"/>
      <c r="T29" s="245"/>
      <c r="U29" s="245"/>
      <c r="V29" s="246"/>
      <c r="W29" s="247"/>
      <c r="X29" s="238"/>
      <c r="Y29" s="239"/>
      <c r="Z29" s="246" t="str">
        <f t="shared" si="0"/>
        <v/>
      </c>
      <c r="AA29" s="247"/>
      <c r="AB29" s="246" t="str">
        <f t="shared" si="1"/>
        <v/>
      </c>
      <c r="AC29" s="247"/>
      <c r="AD29" s="246" t="str">
        <f t="shared" si="2"/>
        <v/>
      </c>
      <c r="AE29" s="247"/>
      <c r="AF29" s="246" t="str">
        <f t="shared" si="3"/>
        <v/>
      </c>
      <c r="AG29" s="247"/>
      <c r="AH29" s="246" t="str">
        <f t="shared" si="4"/>
        <v/>
      </c>
      <c r="AI29" s="247"/>
      <c r="AJ29" s="246" t="str">
        <f t="shared" si="5"/>
        <v/>
      </c>
      <c r="AK29" s="247"/>
    </row>
    <row r="30" spans="1:37" ht="18" customHeight="1">
      <c r="A30" s="47"/>
      <c r="B30" s="240" t="s">
        <v>106</v>
      </c>
      <c r="C30" s="241"/>
      <c r="D30" s="242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245"/>
      <c r="Q30" s="245"/>
      <c r="R30" s="245"/>
      <c r="S30" s="245"/>
      <c r="T30" s="245"/>
      <c r="U30" s="245"/>
      <c r="V30" s="246"/>
      <c r="W30" s="247"/>
      <c r="X30" s="238"/>
      <c r="Y30" s="239"/>
      <c r="Z30" s="246" t="str">
        <f t="shared" si="0"/>
        <v/>
      </c>
      <c r="AA30" s="247"/>
      <c r="AB30" s="246" t="str">
        <f t="shared" si="1"/>
        <v/>
      </c>
      <c r="AC30" s="247"/>
      <c r="AD30" s="246" t="str">
        <f t="shared" si="2"/>
        <v/>
      </c>
      <c r="AE30" s="247"/>
      <c r="AF30" s="246" t="str">
        <f t="shared" si="3"/>
        <v/>
      </c>
      <c r="AG30" s="247"/>
      <c r="AH30" s="246" t="str">
        <f t="shared" si="4"/>
        <v/>
      </c>
      <c r="AI30" s="247"/>
      <c r="AJ30" s="246" t="str">
        <f t="shared" si="5"/>
        <v/>
      </c>
      <c r="AK30" s="247"/>
    </row>
    <row r="31" spans="1:37" ht="18" customHeight="1">
      <c r="A31" s="47"/>
      <c r="B31" s="240" t="s">
        <v>105</v>
      </c>
      <c r="C31" s="241"/>
      <c r="D31" s="242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4"/>
      <c r="P31" s="245"/>
      <c r="Q31" s="245"/>
      <c r="R31" s="245"/>
      <c r="S31" s="245"/>
      <c r="T31" s="245"/>
      <c r="U31" s="245"/>
      <c r="V31" s="246"/>
      <c r="W31" s="247"/>
      <c r="X31" s="238"/>
      <c r="Y31" s="239"/>
      <c r="Z31" s="246" t="str">
        <f t="shared" si="0"/>
        <v/>
      </c>
      <c r="AA31" s="247"/>
      <c r="AB31" s="246" t="str">
        <f t="shared" si="1"/>
        <v/>
      </c>
      <c r="AC31" s="247"/>
      <c r="AD31" s="246" t="str">
        <f t="shared" si="2"/>
        <v/>
      </c>
      <c r="AE31" s="247"/>
      <c r="AF31" s="246" t="str">
        <f t="shared" si="3"/>
        <v/>
      </c>
      <c r="AG31" s="247"/>
      <c r="AH31" s="246" t="str">
        <f t="shared" si="4"/>
        <v/>
      </c>
      <c r="AI31" s="247"/>
      <c r="AJ31" s="246" t="str">
        <f t="shared" si="5"/>
        <v/>
      </c>
      <c r="AK31" s="247"/>
    </row>
    <row r="32" spans="1:37" ht="18" customHeight="1">
      <c r="A32" s="47"/>
      <c r="B32" s="240" t="s">
        <v>104</v>
      </c>
      <c r="C32" s="241"/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4"/>
      <c r="P32" s="245"/>
      <c r="Q32" s="245"/>
      <c r="R32" s="245"/>
      <c r="S32" s="245"/>
      <c r="T32" s="245"/>
      <c r="U32" s="245"/>
      <c r="V32" s="246"/>
      <c r="W32" s="247"/>
      <c r="X32" s="238"/>
      <c r="Y32" s="239"/>
      <c r="Z32" s="246" t="str">
        <f t="shared" si="0"/>
        <v/>
      </c>
      <c r="AA32" s="247"/>
      <c r="AB32" s="246" t="str">
        <f t="shared" si="1"/>
        <v/>
      </c>
      <c r="AC32" s="247"/>
      <c r="AD32" s="246" t="str">
        <f t="shared" si="2"/>
        <v/>
      </c>
      <c r="AE32" s="247"/>
      <c r="AF32" s="246" t="str">
        <f t="shared" si="3"/>
        <v/>
      </c>
      <c r="AG32" s="247"/>
      <c r="AH32" s="246" t="str">
        <f t="shared" si="4"/>
        <v/>
      </c>
      <c r="AI32" s="247"/>
      <c r="AJ32" s="246" t="str">
        <f t="shared" si="5"/>
        <v/>
      </c>
      <c r="AK32" s="247"/>
    </row>
    <row r="33" spans="1:37" ht="18" customHeight="1">
      <c r="A33" s="47"/>
      <c r="B33" s="240" t="s">
        <v>103</v>
      </c>
      <c r="C33" s="241"/>
      <c r="D33" s="242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4"/>
      <c r="P33" s="245"/>
      <c r="Q33" s="245"/>
      <c r="R33" s="245"/>
      <c r="S33" s="245"/>
      <c r="T33" s="245"/>
      <c r="U33" s="245"/>
      <c r="V33" s="246"/>
      <c r="W33" s="247"/>
      <c r="X33" s="238"/>
      <c r="Y33" s="239"/>
      <c r="Z33" s="246" t="str">
        <f t="shared" si="0"/>
        <v/>
      </c>
      <c r="AA33" s="247"/>
      <c r="AB33" s="246" t="str">
        <f t="shared" si="1"/>
        <v/>
      </c>
      <c r="AC33" s="247"/>
      <c r="AD33" s="246" t="str">
        <f t="shared" si="2"/>
        <v/>
      </c>
      <c r="AE33" s="247"/>
      <c r="AF33" s="246" t="str">
        <f t="shared" si="3"/>
        <v/>
      </c>
      <c r="AG33" s="247"/>
      <c r="AH33" s="246" t="str">
        <f t="shared" si="4"/>
        <v/>
      </c>
      <c r="AI33" s="247"/>
      <c r="AJ33" s="246" t="str">
        <f t="shared" si="5"/>
        <v/>
      </c>
      <c r="AK33" s="247"/>
    </row>
    <row r="34" spans="1:37" ht="18" customHeight="1">
      <c r="A34" s="47"/>
      <c r="B34" s="240" t="s">
        <v>102</v>
      </c>
      <c r="C34" s="241"/>
      <c r="D34" s="242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4"/>
      <c r="P34" s="245"/>
      <c r="Q34" s="245"/>
      <c r="R34" s="245"/>
      <c r="S34" s="245"/>
      <c r="T34" s="245"/>
      <c r="U34" s="245"/>
      <c r="V34" s="246"/>
      <c r="W34" s="247"/>
      <c r="X34" s="238"/>
      <c r="Y34" s="239"/>
      <c r="Z34" s="246" t="str">
        <f t="shared" si="0"/>
        <v/>
      </c>
      <c r="AA34" s="247"/>
      <c r="AB34" s="246" t="str">
        <f t="shared" si="1"/>
        <v/>
      </c>
      <c r="AC34" s="247"/>
      <c r="AD34" s="246" t="str">
        <f t="shared" si="2"/>
        <v/>
      </c>
      <c r="AE34" s="247"/>
      <c r="AF34" s="246" t="str">
        <f t="shared" si="3"/>
        <v/>
      </c>
      <c r="AG34" s="247"/>
      <c r="AH34" s="246" t="str">
        <f t="shared" si="4"/>
        <v/>
      </c>
      <c r="AI34" s="247"/>
      <c r="AJ34" s="246" t="str">
        <f t="shared" si="5"/>
        <v/>
      </c>
      <c r="AK34" s="247"/>
    </row>
    <row r="35" spans="1:37" ht="18" customHeight="1">
      <c r="A35" s="47"/>
      <c r="B35" s="240" t="s">
        <v>101</v>
      </c>
      <c r="C35" s="241"/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4"/>
      <c r="P35" s="245"/>
      <c r="Q35" s="245"/>
      <c r="R35" s="245"/>
      <c r="S35" s="245"/>
      <c r="T35" s="245"/>
      <c r="U35" s="245"/>
      <c r="V35" s="246"/>
      <c r="W35" s="247"/>
      <c r="X35" s="238"/>
      <c r="Y35" s="239"/>
      <c r="Z35" s="246" t="str">
        <f t="shared" si="0"/>
        <v/>
      </c>
      <c r="AA35" s="247"/>
      <c r="AB35" s="246" t="str">
        <f t="shared" si="1"/>
        <v/>
      </c>
      <c r="AC35" s="247"/>
      <c r="AD35" s="246" t="str">
        <f t="shared" si="2"/>
        <v/>
      </c>
      <c r="AE35" s="247"/>
      <c r="AF35" s="246" t="str">
        <f t="shared" si="3"/>
        <v/>
      </c>
      <c r="AG35" s="247"/>
      <c r="AH35" s="246" t="str">
        <f t="shared" si="4"/>
        <v/>
      </c>
      <c r="AI35" s="247"/>
      <c r="AJ35" s="246" t="str">
        <f t="shared" si="5"/>
        <v/>
      </c>
      <c r="AK35" s="247"/>
    </row>
    <row r="36" spans="1:37" ht="18" customHeight="1">
      <c r="A36" s="47"/>
      <c r="B36" s="240" t="s">
        <v>100</v>
      </c>
      <c r="C36" s="241"/>
      <c r="D36" s="242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4"/>
      <c r="P36" s="245"/>
      <c r="Q36" s="245"/>
      <c r="R36" s="245"/>
      <c r="S36" s="245"/>
      <c r="T36" s="245"/>
      <c r="U36" s="245"/>
      <c r="V36" s="246"/>
      <c r="W36" s="247"/>
      <c r="X36" s="238"/>
      <c r="Y36" s="239"/>
      <c r="Z36" s="246" t="str">
        <f t="shared" si="0"/>
        <v/>
      </c>
      <c r="AA36" s="247"/>
      <c r="AB36" s="246" t="str">
        <f t="shared" si="1"/>
        <v/>
      </c>
      <c r="AC36" s="247"/>
      <c r="AD36" s="246" t="str">
        <f t="shared" si="2"/>
        <v/>
      </c>
      <c r="AE36" s="247"/>
      <c r="AF36" s="246" t="str">
        <f t="shared" si="3"/>
        <v/>
      </c>
      <c r="AG36" s="247"/>
      <c r="AH36" s="246" t="str">
        <f t="shared" si="4"/>
        <v/>
      </c>
      <c r="AI36" s="247"/>
      <c r="AJ36" s="246" t="str">
        <f t="shared" si="5"/>
        <v/>
      </c>
      <c r="AK36" s="247"/>
    </row>
    <row r="37" spans="1:37" ht="18" customHeight="1">
      <c r="A37" s="47"/>
      <c r="B37" s="240" t="s">
        <v>99</v>
      </c>
      <c r="C37" s="241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4"/>
      <c r="P37" s="245"/>
      <c r="Q37" s="245"/>
      <c r="R37" s="245"/>
      <c r="S37" s="245"/>
      <c r="T37" s="245"/>
      <c r="U37" s="245"/>
      <c r="V37" s="246"/>
      <c r="W37" s="247"/>
      <c r="X37" s="238"/>
      <c r="Y37" s="239"/>
      <c r="Z37" s="246" t="str">
        <f t="shared" si="0"/>
        <v/>
      </c>
      <c r="AA37" s="247"/>
      <c r="AB37" s="246" t="str">
        <f t="shared" si="1"/>
        <v/>
      </c>
      <c r="AC37" s="247"/>
      <c r="AD37" s="246" t="str">
        <f t="shared" si="2"/>
        <v/>
      </c>
      <c r="AE37" s="247"/>
      <c r="AF37" s="246" t="str">
        <f t="shared" si="3"/>
        <v/>
      </c>
      <c r="AG37" s="247"/>
      <c r="AH37" s="246" t="str">
        <f t="shared" si="4"/>
        <v/>
      </c>
      <c r="AI37" s="247"/>
      <c r="AJ37" s="246" t="str">
        <f t="shared" si="5"/>
        <v/>
      </c>
      <c r="AK37" s="247"/>
    </row>
    <row r="38" spans="1:37" ht="7.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70"/>
      <c r="Q38" s="70"/>
      <c r="R38" s="70"/>
      <c r="S38" s="70"/>
      <c r="T38" s="70"/>
      <c r="U38" s="70"/>
      <c r="V38" s="70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37" ht="7.5" customHeight="1">
      <c r="A39" s="47"/>
      <c r="B39" s="6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8"/>
      <c r="Q39" s="68"/>
      <c r="R39" s="68"/>
      <c r="S39" s="68"/>
      <c r="T39" s="68"/>
      <c r="U39" s="68"/>
      <c r="V39" s="68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6"/>
    </row>
    <row r="40" spans="1:37" ht="15" customHeight="1">
      <c r="A40" s="47"/>
      <c r="B40" s="61" t="s">
        <v>98</v>
      </c>
      <c r="C40" s="59"/>
      <c r="D40" s="47"/>
      <c r="E40" s="47"/>
      <c r="F40" s="55"/>
      <c r="G40" s="55"/>
      <c r="H40" s="55"/>
      <c r="I40" s="55"/>
      <c r="J40" s="55"/>
      <c r="K40" s="59" t="s">
        <v>97</v>
      </c>
      <c r="N40" s="47"/>
      <c r="O40" s="47"/>
      <c r="P40" s="65"/>
      <c r="Q40" s="65"/>
      <c r="R40" s="65"/>
      <c r="S40" s="65"/>
      <c r="T40" s="65"/>
      <c r="U40" s="65"/>
      <c r="V40" s="65"/>
      <c r="W40" s="55"/>
      <c r="X40" s="59" t="s">
        <v>96</v>
      </c>
      <c r="Y40" s="47"/>
      <c r="Z40" s="47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4"/>
    </row>
    <row r="41" spans="1:37" ht="15" customHeight="1">
      <c r="A41" s="47"/>
      <c r="B41" s="63" t="s">
        <v>95</v>
      </c>
      <c r="C41" s="60"/>
      <c r="D41" s="47"/>
      <c r="E41" s="47"/>
      <c r="F41" s="62" t="s">
        <v>94</v>
      </c>
      <c r="G41" s="55" t="s">
        <v>79</v>
      </c>
      <c r="H41" s="261" t="str">
        <f>IF(COUNTIF($X$18:$Y$37,"P")&gt;0,COUNTIF($X$18:$Y$37,"P")," ")</f>
        <v xml:space="preserve"> </v>
      </c>
      <c r="I41" s="261"/>
      <c r="J41" s="59"/>
      <c r="K41" s="64" t="s">
        <v>93</v>
      </c>
      <c r="N41" s="47"/>
      <c r="O41" s="55" t="s">
        <v>79</v>
      </c>
      <c r="P41" s="358"/>
      <c r="Q41" s="358"/>
      <c r="R41" s="358"/>
      <c r="S41" s="358"/>
      <c r="T41" s="358"/>
      <c r="U41" s="358"/>
      <c r="V41" s="358"/>
      <c r="W41" s="358"/>
      <c r="X41" s="60" t="s">
        <v>92</v>
      </c>
      <c r="Y41" s="47"/>
      <c r="Z41" s="47"/>
      <c r="AA41" s="55"/>
      <c r="AB41" s="55"/>
      <c r="AC41" s="55"/>
      <c r="AD41" s="55" t="s">
        <v>79</v>
      </c>
      <c r="AE41" s="266"/>
      <c r="AF41" s="266"/>
      <c r="AG41" s="266"/>
      <c r="AH41" s="266"/>
      <c r="AI41" s="266"/>
      <c r="AJ41" s="59"/>
      <c r="AK41" s="54"/>
    </row>
    <row r="42" spans="1:37" ht="15" customHeight="1">
      <c r="A42" s="47"/>
      <c r="B42" s="63" t="s">
        <v>91</v>
      </c>
      <c r="C42" s="60"/>
      <c r="D42" s="47"/>
      <c r="E42" s="47"/>
      <c r="F42" s="62" t="s">
        <v>90</v>
      </c>
      <c r="G42" s="55" t="s">
        <v>79</v>
      </c>
      <c r="H42" s="261" t="str">
        <f>IF(COUNTIF($X$18:$Y$37,"F")&gt;0,COUNTIF($X$18:$Y$37,"F")," ")</f>
        <v xml:space="preserve"> </v>
      </c>
      <c r="I42" s="261"/>
      <c r="J42" s="59"/>
      <c r="K42" s="60" t="s">
        <v>89</v>
      </c>
      <c r="N42" s="47"/>
      <c r="O42" s="55" t="s">
        <v>79</v>
      </c>
      <c r="P42" s="358"/>
      <c r="Q42" s="358"/>
      <c r="R42" s="358"/>
      <c r="S42" s="358"/>
      <c r="T42" s="358"/>
      <c r="U42" s="358"/>
      <c r="V42" s="358"/>
      <c r="W42" s="358"/>
      <c r="X42" s="60" t="s">
        <v>88</v>
      </c>
      <c r="Y42" s="47"/>
      <c r="Z42" s="47"/>
      <c r="AA42" s="55"/>
      <c r="AB42" s="55"/>
      <c r="AC42" s="55"/>
      <c r="AD42" s="55" t="s">
        <v>79</v>
      </c>
      <c r="AE42" s="265"/>
      <c r="AF42" s="265"/>
      <c r="AG42" s="265"/>
      <c r="AH42" s="265"/>
      <c r="AI42" s="265"/>
      <c r="AJ42" s="59"/>
      <c r="AK42" s="54"/>
    </row>
    <row r="43" spans="1:37" ht="15" customHeight="1" thickBot="1">
      <c r="A43" s="47"/>
      <c r="B43" s="63" t="s">
        <v>87</v>
      </c>
      <c r="C43" s="60"/>
      <c r="D43" s="47"/>
      <c r="E43" s="47"/>
      <c r="F43" s="62" t="s">
        <v>86</v>
      </c>
      <c r="G43" s="55" t="s">
        <v>79</v>
      </c>
      <c r="H43" s="262" t="str">
        <f>IF(COUNTIF($X$18:$Y$37,"A")&gt;0,COUNTIF($X$18:$Y$37,"A")," ")</f>
        <v xml:space="preserve"> </v>
      </c>
      <c r="I43" s="262"/>
      <c r="J43" s="59"/>
      <c r="K43" s="60" t="s">
        <v>85</v>
      </c>
      <c r="N43" s="47"/>
      <c r="O43" s="55" t="s">
        <v>79</v>
      </c>
      <c r="P43" s="358"/>
      <c r="Q43" s="358"/>
      <c r="R43" s="358"/>
      <c r="S43" s="358"/>
      <c r="T43" s="358"/>
      <c r="U43" s="358"/>
      <c r="V43" s="358"/>
      <c r="W43" s="358"/>
      <c r="X43" s="60" t="s">
        <v>84</v>
      </c>
      <c r="Y43" s="47"/>
      <c r="Z43" s="47"/>
      <c r="AA43" s="55"/>
      <c r="AB43" s="55"/>
      <c r="AC43" s="55"/>
      <c r="AD43" s="55" t="s">
        <v>79</v>
      </c>
      <c r="AE43" s="265"/>
      <c r="AF43" s="265"/>
      <c r="AG43" s="265"/>
      <c r="AH43" s="265"/>
      <c r="AI43" s="265"/>
      <c r="AJ43" s="59"/>
      <c r="AK43" s="54"/>
    </row>
    <row r="44" spans="1:37" ht="15" customHeight="1" thickBot="1">
      <c r="A44" s="47"/>
      <c r="B44" s="61" t="s">
        <v>83</v>
      </c>
      <c r="C44" s="59"/>
      <c r="D44" s="47"/>
      <c r="E44" s="47"/>
      <c r="G44" s="55"/>
      <c r="H44" s="264" t="str">
        <f>IF(SUM(H41:I43)&gt;0,SUM(H41:I43)," ")</f>
        <v xml:space="preserve"> </v>
      </c>
      <c r="I44" s="264"/>
      <c r="J44" s="59"/>
      <c r="K44" s="60"/>
      <c r="N44" s="47"/>
      <c r="O44" s="55"/>
      <c r="P44" s="263"/>
      <c r="Q44" s="263"/>
      <c r="R44" s="263"/>
      <c r="S44" s="263"/>
      <c r="T44" s="263"/>
      <c r="U44" s="263"/>
      <c r="V44" s="263"/>
      <c r="W44" s="263"/>
      <c r="X44" s="60" t="s">
        <v>82</v>
      </c>
      <c r="Y44" s="47"/>
      <c r="Z44" s="47"/>
      <c r="AA44" s="55"/>
      <c r="AB44" s="55"/>
      <c r="AC44" s="55"/>
      <c r="AD44" s="55" t="s">
        <v>79</v>
      </c>
      <c r="AE44" s="265"/>
      <c r="AF44" s="265"/>
      <c r="AG44" s="265"/>
      <c r="AH44" s="265"/>
      <c r="AI44" s="265"/>
      <c r="AJ44" s="59"/>
      <c r="AK44" s="54"/>
    </row>
    <row r="45" spans="1:37" ht="15" customHeight="1">
      <c r="A45" s="47"/>
      <c r="B45" s="58"/>
      <c r="C45" s="55"/>
      <c r="D45" s="55"/>
      <c r="E45" s="55"/>
      <c r="F45" s="55"/>
      <c r="G45" s="55"/>
      <c r="H45" s="55"/>
      <c r="I45" s="55"/>
      <c r="J45" s="55"/>
      <c r="K45" s="60" t="s">
        <v>81</v>
      </c>
      <c r="N45" s="47"/>
      <c r="O45" s="55" t="s">
        <v>79</v>
      </c>
      <c r="P45" s="358"/>
      <c r="Q45" s="358"/>
      <c r="R45" s="358"/>
      <c r="S45" s="358"/>
      <c r="T45" s="358"/>
      <c r="U45" s="358"/>
      <c r="V45" s="358"/>
      <c r="W45" s="358"/>
      <c r="X45" s="60" t="s">
        <v>80</v>
      </c>
      <c r="Y45" s="47"/>
      <c r="Z45" s="47"/>
      <c r="AA45" s="55"/>
      <c r="AB45" s="55"/>
      <c r="AC45" s="55"/>
      <c r="AD45" s="55" t="s">
        <v>79</v>
      </c>
      <c r="AE45" s="265"/>
      <c r="AF45" s="265"/>
      <c r="AG45" s="265"/>
      <c r="AH45" s="265"/>
      <c r="AI45" s="265"/>
      <c r="AJ45" s="59"/>
      <c r="AK45" s="54"/>
    </row>
    <row r="46" spans="1:37" ht="15" customHeight="1">
      <c r="A46" s="47"/>
      <c r="B46" s="58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4"/>
    </row>
    <row r="47" spans="1:37" ht="15" customHeight="1">
      <c r="A47" s="47"/>
      <c r="B47" s="57" t="s">
        <v>78</v>
      </c>
      <c r="C47" s="56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4"/>
    </row>
    <row r="48" spans="1:37" ht="7.5" customHeight="1">
      <c r="A48" s="47"/>
      <c r="B48" s="53"/>
      <c r="C48" s="52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0"/>
    </row>
    <row r="49" spans="1:37" ht="7.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</row>
    <row r="50" spans="1:37" ht="15" customHeight="1">
      <c r="A50" s="47"/>
      <c r="B50" s="49" t="s">
        <v>191</v>
      </c>
      <c r="C50" s="49"/>
      <c r="D50" s="48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234" t="s">
        <v>1660</v>
      </c>
    </row>
  </sheetData>
  <sheetProtection sheet="1" objects="1" scenarios="1"/>
  <protectedRanges>
    <protectedRange sqref="R41:W45" name="Range3"/>
    <protectedRange sqref="J12 F14 AF10 E10 Q10 J8 AB14:AC14" name="Range1"/>
    <protectedRange sqref="D18:AK37" name="Range2"/>
  </protectedRanges>
  <mergeCells count="249">
    <mergeCell ref="AB33:AC33"/>
    <mergeCell ref="AB35:AC35"/>
    <mergeCell ref="AD33:AE33"/>
    <mergeCell ref="AJ33:AK33"/>
    <mergeCell ref="AB34:AC34"/>
    <mergeCell ref="AD34:AE34"/>
    <mergeCell ref="AH34:AI34"/>
    <mergeCell ref="AJ34:AK34"/>
    <mergeCell ref="AF33:AG33"/>
    <mergeCell ref="AF35:AG35"/>
    <mergeCell ref="AH35:AI35"/>
    <mergeCell ref="H43:I43"/>
    <mergeCell ref="P45:W45"/>
    <mergeCell ref="H44:I44"/>
    <mergeCell ref="P44:W44"/>
    <mergeCell ref="AH27:AI27"/>
    <mergeCell ref="AE42:AI42"/>
    <mergeCell ref="AE41:AI41"/>
    <mergeCell ref="AD36:AE36"/>
    <mergeCell ref="AF36:AG36"/>
    <mergeCell ref="P37:U37"/>
    <mergeCell ref="AF37:AG37"/>
    <mergeCell ref="AH37:AI37"/>
    <mergeCell ref="H41:I41"/>
    <mergeCell ref="P43:W43"/>
    <mergeCell ref="AB37:AC37"/>
    <mergeCell ref="AD37:AE37"/>
    <mergeCell ref="Z37:AA37"/>
    <mergeCell ref="P41:W41"/>
    <mergeCell ref="P42:W42"/>
    <mergeCell ref="AE44:AI44"/>
    <mergeCell ref="AE45:AI45"/>
    <mergeCell ref="AE43:AI43"/>
    <mergeCell ref="AH36:AI36"/>
    <mergeCell ref="AD35:AE35"/>
    <mergeCell ref="AF34:AG34"/>
    <mergeCell ref="H42:I42"/>
    <mergeCell ref="AH26:AI26"/>
    <mergeCell ref="AJ26:AK26"/>
    <mergeCell ref="AJ30:AK30"/>
    <mergeCell ref="AJ31:AK31"/>
    <mergeCell ref="AJ27:AK27"/>
    <mergeCell ref="AF32:AG32"/>
    <mergeCell ref="AH30:AI30"/>
    <mergeCell ref="AF30:AG30"/>
    <mergeCell ref="AH33:AI33"/>
    <mergeCell ref="AH29:AI29"/>
    <mergeCell ref="V37:W37"/>
    <mergeCell ref="V33:W33"/>
    <mergeCell ref="V34:W34"/>
    <mergeCell ref="AD26:AE26"/>
    <mergeCell ref="Z33:AA33"/>
    <mergeCell ref="AD32:AE32"/>
    <mergeCell ref="AD27:AE27"/>
    <mergeCell ref="AD31:AE31"/>
    <mergeCell ref="AJ35:AK35"/>
    <mergeCell ref="AJ36:AK36"/>
    <mergeCell ref="AJ37:AK37"/>
    <mergeCell ref="AB36:AC36"/>
    <mergeCell ref="AH28:AI28"/>
    <mergeCell ref="AF22:AG22"/>
    <mergeCell ref="AB24:AC24"/>
    <mergeCell ref="AJ28:AK28"/>
    <mergeCell ref="AH20:AI20"/>
    <mergeCell ref="AH32:AI32"/>
    <mergeCell ref="AF31:AG31"/>
    <mergeCell ref="AH31:AI31"/>
    <mergeCell ref="AF29:AG29"/>
    <mergeCell ref="B19:C19"/>
    <mergeCell ref="AB32:AC32"/>
    <mergeCell ref="Z18:AA18"/>
    <mergeCell ref="Z19:AA19"/>
    <mergeCell ref="AB31:AC31"/>
    <mergeCell ref="V18:W18"/>
    <mergeCell ref="V19:W19"/>
    <mergeCell ref="B18:C18"/>
    <mergeCell ref="D18:O18"/>
    <mergeCell ref="D19:O19"/>
    <mergeCell ref="V30:W30"/>
    <mergeCell ref="V31:W31"/>
    <mergeCell ref="V32:W32"/>
    <mergeCell ref="V26:W26"/>
    <mergeCell ref="AB25:AC25"/>
    <mergeCell ref="AB26:AC26"/>
    <mergeCell ref="AB27:AC27"/>
    <mergeCell ref="Z26:AA26"/>
    <mergeCell ref="Z27:AA27"/>
    <mergeCell ref="Z28:AA28"/>
    <mergeCell ref="Z29:AA29"/>
    <mergeCell ref="Z31:AA31"/>
    <mergeCell ref="Z32:AA32"/>
    <mergeCell ref="P25:U25"/>
    <mergeCell ref="P18:U18"/>
    <mergeCell ref="P19:U19"/>
    <mergeCell ref="AJ18:AK18"/>
    <mergeCell ref="AB19:AC19"/>
    <mergeCell ref="AD19:AE19"/>
    <mergeCell ref="AF19:AG19"/>
    <mergeCell ref="AH19:AI19"/>
    <mergeCell ref="Z17:AA17"/>
    <mergeCell ref="X19:Y19"/>
    <mergeCell ref="X18:Y18"/>
    <mergeCell ref="AJ19:AK19"/>
    <mergeCell ref="AB18:AC18"/>
    <mergeCell ref="AD18:AE18"/>
    <mergeCell ref="AF18:AG18"/>
    <mergeCell ref="AH18:AI18"/>
    <mergeCell ref="AG2:AK2"/>
    <mergeCell ref="B3:AK3"/>
    <mergeCell ref="B4:AK4"/>
    <mergeCell ref="AB8:AC8"/>
    <mergeCell ref="AF10:AJ10"/>
    <mergeCell ref="D17:O17"/>
    <mergeCell ref="Q10:AB10"/>
    <mergeCell ref="F14:U14"/>
    <mergeCell ref="E10:L10"/>
    <mergeCell ref="B17:C17"/>
    <mergeCell ref="J8:S8"/>
    <mergeCell ref="J12:AJ12"/>
    <mergeCell ref="AC14:AJ14"/>
    <mergeCell ref="P17:U17"/>
    <mergeCell ref="AD20:AE20"/>
    <mergeCell ref="AF20:AG20"/>
    <mergeCell ref="Z22:AA22"/>
    <mergeCell ref="Z23:AA23"/>
    <mergeCell ref="AB22:AC22"/>
    <mergeCell ref="AD22:AE22"/>
    <mergeCell ref="AH24:AI24"/>
    <mergeCell ref="AJ24:AK24"/>
    <mergeCell ref="AJ22:AK22"/>
    <mergeCell ref="AB23:AC23"/>
    <mergeCell ref="AD24:AE24"/>
    <mergeCell ref="AH22:AI22"/>
    <mergeCell ref="AJ20:AK20"/>
    <mergeCell ref="AB21:AC21"/>
    <mergeCell ref="AD21:AE21"/>
    <mergeCell ref="AF21:AG21"/>
    <mergeCell ref="AH21:AI21"/>
    <mergeCell ref="AJ21:AK21"/>
    <mergeCell ref="AB20:AC20"/>
    <mergeCell ref="Z20:AA20"/>
    <mergeCell ref="AH23:AI23"/>
    <mergeCell ref="AJ23:AK23"/>
    <mergeCell ref="AF24:AG24"/>
    <mergeCell ref="D21:O21"/>
    <mergeCell ref="X35:Y35"/>
    <mergeCell ref="V20:W20"/>
    <mergeCell ref="V21:W21"/>
    <mergeCell ref="X20:Y20"/>
    <mergeCell ref="X21:Y21"/>
    <mergeCell ref="X22:Y22"/>
    <mergeCell ref="D35:O35"/>
    <mergeCell ref="V29:W29"/>
    <mergeCell ref="X24:Y24"/>
    <mergeCell ref="X23:Y23"/>
    <mergeCell ref="V27:W27"/>
    <mergeCell ref="P28:U28"/>
    <mergeCell ref="P29:U29"/>
    <mergeCell ref="X26:Y26"/>
    <mergeCell ref="P34:U34"/>
    <mergeCell ref="P20:U20"/>
    <mergeCell ref="P21:U21"/>
    <mergeCell ref="P30:U30"/>
    <mergeCell ref="P31:U31"/>
    <mergeCell ref="P32:U32"/>
    <mergeCell ref="D23:O23"/>
    <mergeCell ref="D22:O22"/>
    <mergeCell ref="P22:U22"/>
    <mergeCell ref="P23:U23"/>
    <mergeCell ref="P24:U24"/>
    <mergeCell ref="P26:U26"/>
    <mergeCell ref="P33:U33"/>
    <mergeCell ref="AJ32:AK32"/>
    <mergeCell ref="AD23:AE23"/>
    <mergeCell ref="AF23:AG23"/>
    <mergeCell ref="AD25:AE25"/>
    <mergeCell ref="AH25:AI25"/>
    <mergeCell ref="AJ25:AK25"/>
    <mergeCell ref="AF25:AG25"/>
    <mergeCell ref="AB30:AC30"/>
    <mergeCell ref="AD30:AE30"/>
    <mergeCell ref="AB29:AC29"/>
    <mergeCell ref="AD29:AE29"/>
    <mergeCell ref="AF27:AG27"/>
    <mergeCell ref="AF26:AG26"/>
    <mergeCell ref="AJ29:AK29"/>
    <mergeCell ref="AB28:AC28"/>
    <mergeCell ref="AD28:AE28"/>
    <mergeCell ref="AF28:AG28"/>
    <mergeCell ref="P36:U36"/>
    <mergeCell ref="X27:Y27"/>
    <mergeCell ref="X28:Y28"/>
    <mergeCell ref="P35:U35"/>
    <mergeCell ref="Z21:AA21"/>
    <mergeCell ref="X36:Y36"/>
    <mergeCell ref="V22:W22"/>
    <mergeCell ref="V23:W23"/>
    <mergeCell ref="V24:W24"/>
    <mergeCell ref="V25:W25"/>
    <mergeCell ref="V28:W28"/>
    <mergeCell ref="X25:Y25"/>
    <mergeCell ref="V36:W36"/>
    <mergeCell ref="X29:Y29"/>
    <mergeCell ref="Z30:AA30"/>
    <mergeCell ref="Z24:AA24"/>
    <mergeCell ref="Z25:AA25"/>
    <mergeCell ref="Z36:AA36"/>
    <mergeCell ref="Z34:AA34"/>
    <mergeCell ref="Z35:AA35"/>
    <mergeCell ref="P27:U27"/>
    <mergeCell ref="V35:W35"/>
    <mergeCell ref="B31:C31"/>
    <mergeCell ref="B32:C32"/>
    <mergeCell ref="D24:O24"/>
    <mergeCell ref="B33:C33"/>
    <mergeCell ref="B37:C37"/>
    <mergeCell ref="D37:O37"/>
    <mergeCell ref="D26:O26"/>
    <mergeCell ref="D27:O27"/>
    <mergeCell ref="D28:O28"/>
    <mergeCell ref="B26:C26"/>
    <mergeCell ref="B34:C34"/>
    <mergeCell ref="D25:O25"/>
    <mergeCell ref="D36:O36"/>
    <mergeCell ref="D29:O29"/>
    <mergeCell ref="X37:Y37"/>
    <mergeCell ref="X30:Y30"/>
    <mergeCell ref="X31:Y31"/>
    <mergeCell ref="X32:Y32"/>
    <mergeCell ref="X33:Y33"/>
    <mergeCell ref="X34:Y34"/>
    <mergeCell ref="B21:C21"/>
    <mergeCell ref="B22:C22"/>
    <mergeCell ref="B20:C20"/>
    <mergeCell ref="D30:O30"/>
    <mergeCell ref="B23:C23"/>
    <mergeCell ref="B24:C24"/>
    <mergeCell ref="B25:C25"/>
    <mergeCell ref="B29:C29"/>
    <mergeCell ref="B30:C30"/>
    <mergeCell ref="D20:O20"/>
    <mergeCell ref="B27:C27"/>
    <mergeCell ref="B28:C28"/>
    <mergeCell ref="B35:C35"/>
    <mergeCell ref="B36:C36"/>
    <mergeCell ref="D31:O31"/>
    <mergeCell ref="D32:O32"/>
    <mergeCell ref="D33:O33"/>
    <mergeCell ref="D34:O34"/>
  </mergeCells>
  <phoneticPr fontId="4" type="noConversion"/>
  <dataValidations count="2">
    <dataValidation type="list" allowBlank="1" showInputMessage="1" showErrorMessage="1" sqref="X18:X37">
      <formula1>Result</formula1>
    </dataValidation>
    <dataValidation type="list" allowBlank="1" showInputMessage="1" showErrorMessage="1" sqref="V18:V37">
      <formula1>Gender</formula1>
    </dataValidation>
  </dataValidations>
  <pageMargins left="0.3" right="0.3" top="0.31" bottom="0.32" header="0.22" footer="0.23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50" r:id="rId4" name="CheckBox1">
          <controlPr autoLine="0" linkedCell="Pertama" r:id="rId5">
            <anchor moveWithCells="1">
              <from>
                <xdr:col>25</xdr:col>
                <xdr:colOff>85725</xdr:colOff>
                <xdr:row>6</xdr:row>
                <xdr:rowOff>76200</xdr:rowOff>
              </from>
              <to>
                <xdr:col>30</xdr:col>
                <xdr:colOff>38100</xdr:colOff>
                <xdr:row>8</xdr:row>
                <xdr:rowOff>47625</xdr:rowOff>
              </to>
            </anchor>
          </controlPr>
        </control>
      </mc:Choice>
      <mc:Fallback>
        <control shapeId="31750" r:id="rId4" name="CheckBox1"/>
      </mc:Fallback>
    </mc:AlternateContent>
    <mc:AlternateContent xmlns:mc="http://schemas.openxmlformats.org/markup-compatibility/2006">
      <mc:Choice Requires="x14">
        <control shapeId="31751" r:id="rId6" name="CheckBox2">
          <controlPr autoLine="0" linkedCell="Semula" r:id="rId7">
            <anchor moveWithCells="1">
              <from>
                <xdr:col>31</xdr:col>
                <xdr:colOff>0</xdr:colOff>
                <xdr:row>6</xdr:row>
                <xdr:rowOff>76200</xdr:rowOff>
              </from>
              <to>
                <xdr:col>35</xdr:col>
                <xdr:colOff>95250</xdr:colOff>
                <xdr:row>8</xdr:row>
                <xdr:rowOff>47625</xdr:rowOff>
              </to>
            </anchor>
          </controlPr>
        </control>
      </mc:Choice>
      <mc:Fallback>
        <control shapeId="31751" r:id="rId6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B68"/>
  <sheetViews>
    <sheetView showZeros="0" zoomScaleNormal="100" zoomScaleSheetLayoutView="100" workbookViewId="0">
      <selection activeCell="F14" sqref="F14:G14"/>
    </sheetView>
  </sheetViews>
  <sheetFormatPr defaultColWidth="9.7109375" defaultRowHeight="12.75"/>
  <cols>
    <col min="1" max="1" width="1.7109375" style="80" customWidth="1"/>
    <col min="2" max="4" width="10.7109375" style="80" customWidth="1"/>
    <col min="5" max="5" width="11" style="80" customWidth="1"/>
    <col min="6" max="6" width="10.7109375" style="80" customWidth="1"/>
    <col min="7" max="7" width="10.7109375" style="81" customWidth="1"/>
    <col min="8" max="11" width="5.7109375" style="81" customWidth="1"/>
    <col min="12" max="12" width="5.7109375" style="80" customWidth="1"/>
    <col min="13" max="14" width="10.7109375" style="80" customWidth="1"/>
    <col min="15" max="19" width="5.7109375" style="80" customWidth="1"/>
    <col min="20" max="16384" width="9.7109375" style="80"/>
  </cols>
  <sheetData>
    <row r="1" spans="1:22" ht="14.1" customHeight="1">
      <c r="C1" s="152"/>
      <c r="D1" s="152"/>
      <c r="E1" s="152"/>
      <c r="F1" s="152"/>
      <c r="G1" s="99"/>
      <c r="H1" s="296"/>
      <c r="I1" s="296"/>
      <c r="J1" s="296"/>
      <c r="K1" s="296"/>
      <c r="L1" s="296"/>
      <c r="M1" s="296"/>
      <c r="N1" s="151"/>
      <c r="O1" s="151"/>
      <c r="P1" s="151"/>
      <c r="Q1" s="101"/>
      <c r="R1" s="101"/>
      <c r="S1" s="101"/>
      <c r="T1" s="101"/>
    </row>
    <row r="2" spans="1:22" ht="14.1" customHeight="1" thickBot="1">
      <c r="C2" s="152"/>
      <c r="D2" s="152"/>
      <c r="E2" s="152"/>
      <c r="F2" s="152"/>
      <c r="G2" s="99"/>
      <c r="H2" s="296"/>
      <c r="I2" s="296"/>
      <c r="J2" s="296"/>
      <c r="K2" s="296"/>
      <c r="L2" s="296"/>
      <c r="M2" s="296"/>
      <c r="N2" s="151"/>
      <c r="O2" s="150"/>
      <c r="P2" s="101"/>
      <c r="Q2" s="149"/>
      <c r="R2" s="149"/>
      <c r="S2" s="149"/>
      <c r="T2" s="101"/>
      <c r="U2" s="148"/>
      <c r="V2" s="105"/>
    </row>
    <row r="3" spans="1:22" ht="14.1" customHeight="1" thickBot="1">
      <c r="A3" s="304" t="s">
        <v>485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6"/>
      <c r="U3" s="105"/>
      <c r="V3" s="105"/>
    </row>
    <row r="4" spans="1:22" ht="14.1" customHeight="1" thickBot="1">
      <c r="B4" s="96"/>
      <c r="C4" s="303">
        <f>XBFA!E10</f>
        <v>0</v>
      </c>
      <c r="D4" s="303"/>
      <c r="E4" s="307">
        <f>XBFA!Q10</f>
        <v>0</v>
      </c>
      <c r="F4" s="307"/>
      <c r="G4" s="307"/>
      <c r="I4" s="309" t="str">
        <f>PROPER(XBFA!J12)</f>
        <v/>
      </c>
      <c r="J4" s="309"/>
      <c r="K4" s="309"/>
      <c r="L4" s="309"/>
      <c r="M4" s="309"/>
      <c r="N4" s="309"/>
      <c r="Q4" s="308"/>
      <c r="R4" s="308"/>
      <c r="S4" s="308"/>
      <c r="T4" s="97"/>
      <c r="U4" s="139"/>
      <c r="V4" s="105"/>
    </row>
    <row r="5" spans="1:22" ht="14.1" customHeight="1" thickBot="1">
      <c r="A5" s="297" t="s">
        <v>486</v>
      </c>
      <c r="B5" s="298"/>
      <c r="C5" s="298"/>
      <c r="D5" s="298"/>
      <c r="E5" s="298"/>
      <c r="F5" s="298"/>
      <c r="G5" s="299"/>
      <c r="H5" s="297" t="s">
        <v>209</v>
      </c>
      <c r="I5" s="298"/>
      <c r="J5" s="298"/>
      <c r="K5" s="299"/>
      <c r="L5" s="297" t="s">
        <v>487</v>
      </c>
      <c r="M5" s="298"/>
      <c r="N5" s="298"/>
      <c r="O5" s="298"/>
      <c r="P5" s="298"/>
      <c r="Q5" s="298"/>
      <c r="R5" s="298"/>
      <c r="S5" s="299"/>
      <c r="T5" s="97"/>
      <c r="U5" s="139"/>
      <c r="V5" s="105"/>
    </row>
    <row r="6" spans="1:22" ht="14.1" customHeight="1">
      <c r="A6" s="147" t="s">
        <v>210</v>
      </c>
      <c r="B6" s="311" t="s">
        <v>211</v>
      </c>
      <c r="C6" s="312"/>
      <c r="D6" s="313"/>
      <c r="E6" s="235" t="s">
        <v>1661</v>
      </c>
      <c r="F6" s="325" t="s">
        <v>502</v>
      </c>
      <c r="G6" s="326"/>
      <c r="H6" s="146" t="s">
        <v>488</v>
      </c>
      <c r="I6" s="145" t="s">
        <v>489</v>
      </c>
      <c r="J6" s="145" t="s">
        <v>490</v>
      </c>
      <c r="K6" s="144" t="s">
        <v>498</v>
      </c>
      <c r="L6" s="300" t="s">
        <v>1230</v>
      </c>
      <c r="M6" s="301"/>
      <c r="N6" s="301"/>
      <c r="O6" s="302"/>
      <c r="P6" s="143" t="s">
        <v>212</v>
      </c>
      <c r="Q6" s="142" t="s">
        <v>1228</v>
      </c>
      <c r="R6" s="141" t="s">
        <v>1227</v>
      </c>
      <c r="S6" s="140" t="s">
        <v>1229</v>
      </c>
      <c r="T6" s="97"/>
      <c r="U6" s="139"/>
      <c r="V6" s="105"/>
    </row>
    <row r="7" spans="1:22" ht="14.1" customHeight="1">
      <c r="A7" s="137" t="s">
        <v>213</v>
      </c>
      <c r="B7" s="267" t="str">
        <f>UPPER(XBFA!D18)</f>
        <v/>
      </c>
      <c r="C7" s="268"/>
      <c r="D7" s="269"/>
      <c r="E7" s="236">
        <f>XBFA!P18</f>
        <v>0</v>
      </c>
      <c r="F7" s="310"/>
      <c r="G7" s="293"/>
      <c r="H7" s="20">
        <f>IF(AND(XBFA!$D18&gt;0,OR($T7="P",$T7="E")),IF(OR($Q$4="NEW RECRUITMENT",$Q$4="EXEMPTED - NEW"),7,IF(OR($Q$4="EXEMPTED - RENEW",$Q$4="RENEWAL"),6,0)),0)</f>
        <v>0</v>
      </c>
      <c r="I7" s="11">
        <f>IF(AND(XBFA!$D18&gt;0,OR($T7="P")),IF(OR($Q$4="EXAMINATION",$Q$4="RENEWAL",$Q$4="NEW RECRUITMENT"),2,IF($Q$4="PUBLIC EXAMINATION",5,0)),0)</f>
        <v>0</v>
      </c>
      <c r="J7" s="43">
        <f>IF(AND(XBFA!$D18&gt;0,OR($T7="P")),IF(OR($Q$4="NEW RECRUITMENT",$Q$4="EXEMPTED - NEW"),3.6,IF($Q$4="NAME TAG (RE-ORDER)",5.3,0)),0)</f>
        <v>0</v>
      </c>
      <c r="K7" s="42">
        <f>IF(AND(XBFA!$D18&gt;0,OR($T7="P")),IF(OR($Q$4="LOST",$Q$4="REPLACEMENT + RETURN"),10,IF($Q$4="CARD UPDATING",6,0)),0)</f>
        <v>0</v>
      </c>
      <c r="L7" s="270" t="s">
        <v>499</v>
      </c>
      <c r="M7" s="283"/>
      <c r="N7" s="284"/>
      <c r="O7" s="285"/>
      <c r="P7" s="136"/>
      <c r="Q7" s="135"/>
      <c r="R7" s="135"/>
      <c r="S7" s="138"/>
      <c r="T7" s="129">
        <f>XBFA!X18</f>
        <v>0</v>
      </c>
      <c r="U7" s="105"/>
      <c r="V7" s="105"/>
    </row>
    <row r="8" spans="1:22" ht="14.1" customHeight="1">
      <c r="A8" s="137" t="s">
        <v>214</v>
      </c>
      <c r="B8" s="267" t="str">
        <f>UPPER(XBFA!D19)</f>
        <v/>
      </c>
      <c r="C8" s="268"/>
      <c r="D8" s="269"/>
      <c r="E8" s="236">
        <f>XBFA!P19</f>
        <v>0</v>
      </c>
      <c r="F8" s="292"/>
      <c r="G8" s="293"/>
      <c r="H8" s="20">
        <f>IF(AND(XBFA!$D19&gt;0,OR($T8="P",$T8="E")),IF(OR($Q$4="NEW RECRUITMENT",$Q$4="EXEMPTED - NEW"),7,IF(OR($Q$4="EXEMPTED - RENEW",$Q$4="RENEWAL"),6,0)),0)</f>
        <v>0</v>
      </c>
      <c r="I8" s="11">
        <f>IF(AND(XBFA!$D19&gt;0,OR($T8="P")),IF(OR($Q$4="EXAMINATION",$Q$4="RENEWAL",$Q$4="NEW RECRUITMENT"),2,IF($Q$4="PUBLIC EXAMINATION",5,0)),0)</f>
        <v>0</v>
      </c>
      <c r="J8" s="43">
        <f>IF(AND(XBFA!$D19&gt;0,OR($T8="P")),IF(OR($Q$4="NEW RECRUITMENT",$Q$4="EXEMPTED - NEW"),3.6,IF($Q$4="NAME TAG (RE-ORDER)",5.3,0)),0)</f>
        <v>0</v>
      </c>
      <c r="K8" s="42">
        <f>IF(AND(XBFA!$D19&gt;0,OR($T8="P")),IF(OR($Q$4="LOST",$Q$4="REPLACEMENT + RETURN"),10,IF($Q$4="CARD UPDATING",6,0)),0)</f>
        <v>0</v>
      </c>
      <c r="L8" s="271"/>
      <c r="M8" s="286"/>
      <c r="N8" s="287"/>
      <c r="O8" s="288"/>
      <c r="P8" s="136"/>
      <c r="Q8" s="135"/>
      <c r="R8" s="135"/>
      <c r="S8" s="134"/>
      <c r="T8" s="129">
        <f>XBFA!X19</f>
        <v>0</v>
      </c>
    </row>
    <row r="9" spans="1:22" ht="14.1" customHeight="1">
      <c r="A9" s="137" t="s">
        <v>215</v>
      </c>
      <c r="B9" s="267" t="str">
        <f>UPPER(XBFA!D20)</f>
        <v/>
      </c>
      <c r="C9" s="268"/>
      <c r="D9" s="269"/>
      <c r="E9" s="236">
        <f>XBFA!P20</f>
        <v>0</v>
      </c>
      <c r="F9" s="292"/>
      <c r="G9" s="293"/>
      <c r="H9" s="20">
        <f>IF(AND(XBFA!$D20&gt;0,OR($T9="P",$T9="E")),IF(OR($Q$4="NEW RECRUITMENT",$Q$4="EXEMPTED - NEW"),7,IF(OR($Q$4="EXEMPTED - RENEW",$Q$4="RENEWAL"),6,0)),0)</f>
        <v>0</v>
      </c>
      <c r="I9" s="11">
        <f>IF(AND(XBFA!$D20&gt;0,OR($T9="P")),IF(OR($Q$4="EXAMINATION",$Q$4="RENEWAL",$Q$4="NEW RECRUITMENT"),2,IF($Q$4="PUBLIC EXAMINATION",5,0)),0)</f>
        <v>0</v>
      </c>
      <c r="J9" s="43">
        <f>IF(AND(XBFA!$D20&gt;0,OR($T9="P")),IF(OR($Q$4="NEW RECRUITMENT",$Q$4="EXEMPTED - NEW"),3.6,IF($Q$4="NAME TAG (RE-ORDER)",5.3,0)),0)</f>
        <v>0</v>
      </c>
      <c r="K9" s="42">
        <f>IF(AND(XBFA!$D20&gt;0,OR($T9="P")),IF(OR($Q$4="LOST",$Q$4="REPLACEMENT + RETURN"),10,IF($Q$4="CARD UPDATING",6,0)),0)</f>
        <v>0</v>
      </c>
      <c r="L9" s="271"/>
      <c r="M9" s="286"/>
      <c r="N9" s="287"/>
      <c r="O9" s="288"/>
      <c r="P9" s="136"/>
      <c r="Q9" s="135"/>
      <c r="R9" s="135"/>
      <c r="S9" s="134"/>
      <c r="T9" s="129">
        <f>XBFA!X20</f>
        <v>0</v>
      </c>
    </row>
    <row r="10" spans="1:22" ht="14.1" customHeight="1">
      <c r="A10" s="137" t="s">
        <v>216</v>
      </c>
      <c r="B10" s="267" t="str">
        <f>UPPER(XBFA!D21)</f>
        <v/>
      </c>
      <c r="C10" s="268"/>
      <c r="D10" s="269"/>
      <c r="E10" s="236">
        <f>XBFA!P21</f>
        <v>0</v>
      </c>
      <c r="F10" s="292"/>
      <c r="G10" s="293"/>
      <c r="H10" s="20">
        <f>IF(AND(XBFA!$D21&gt;0,OR($T10="P",$T10="E")),IF(OR($Q$4="NEW RECRUITMENT",$Q$4="EXEMPTED - NEW"),7,IF(OR($Q$4="EXEMPTED - RENEW",$Q$4="RENEWAL"),6,0)),0)</f>
        <v>0</v>
      </c>
      <c r="I10" s="11">
        <f>IF(AND(XBFA!$D21&gt;0,OR($T10="P")),IF(OR($Q$4="EXAMINATION",$Q$4="RENEWAL",$Q$4="NEW RECRUITMENT"),2,IF($Q$4="PUBLIC EXAMINATION",5,0)),0)</f>
        <v>0</v>
      </c>
      <c r="J10" s="43">
        <f>IF(AND(XBFA!$D21&gt;0,OR($T10="P")),IF(OR($Q$4="NEW RECRUITMENT",$Q$4="EXEMPTED - NEW"),3.6,IF($Q$4="NAME TAG (RE-ORDER)",5.3,0)),0)</f>
        <v>0</v>
      </c>
      <c r="K10" s="42">
        <f>IF(AND(XBFA!$D21&gt;0,OR($T10="P")),IF(OR($Q$4="LOST",$Q$4="REPLACEMENT + RETURN"),10,IF($Q$4="CARD UPDATING",6,0)),0)</f>
        <v>0</v>
      </c>
      <c r="L10" s="271"/>
      <c r="M10" s="286"/>
      <c r="N10" s="287"/>
      <c r="O10" s="288"/>
      <c r="P10" s="136"/>
      <c r="Q10" s="135"/>
      <c r="R10" s="135"/>
      <c r="S10" s="134"/>
      <c r="T10" s="129">
        <f>XBFA!X21</f>
        <v>0</v>
      </c>
    </row>
    <row r="11" spans="1:22" ht="14.1" customHeight="1">
      <c r="A11" s="137" t="s">
        <v>217</v>
      </c>
      <c r="B11" s="267" t="str">
        <f>UPPER(XBFA!D22)</f>
        <v/>
      </c>
      <c r="C11" s="268"/>
      <c r="D11" s="269"/>
      <c r="E11" s="236">
        <f>XBFA!P22</f>
        <v>0</v>
      </c>
      <c r="F11" s="292"/>
      <c r="G11" s="293"/>
      <c r="H11" s="20">
        <f>IF(AND(XBFA!$D22&gt;0,OR($T11="P",$T11="E")),IF(OR($Q$4="NEW RECRUITMENT",$Q$4="EXEMPTED - NEW"),7,IF(OR($Q$4="EXEMPTED - RENEW",$Q$4="RENEWAL"),6,0)),0)</f>
        <v>0</v>
      </c>
      <c r="I11" s="11">
        <f>IF(AND(XBFA!$D22&gt;0,OR($T11="P")),IF(OR($Q$4="EXAMINATION",$Q$4="RENEWAL",$Q$4="NEW RECRUITMENT"),2,IF($Q$4="PUBLIC EXAMINATION",5,0)),0)</f>
        <v>0</v>
      </c>
      <c r="J11" s="43">
        <f>IF(AND(XBFA!$D22&gt;0,OR($T11="P")),IF(OR($Q$4="NEW RECRUITMENT",$Q$4="EXEMPTED - NEW"),3.6,IF($Q$4="NAME TAG (RE-ORDER)",5.3,0)),0)</f>
        <v>0</v>
      </c>
      <c r="K11" s="42">
        <f>IF(AND(XBFA!$D22&gt;0,OR($T11="P")),IF(OR($Q$4="LOST",$Q$4="REPLACEMENT + RETURN"),10,IF($Q$4="CARD UPDATING",6,0)),0)</f>
        <v>0</v>
      </c>
      <c r="L11" s="271"/>
      <c r="M11" s="286"/>
      <c r="N11" s="287"/>
      <c r="O11" s="288"/>
      <c r="P11" s="136"/>
      <c r="Q11" s="135"/>
      <c r="R11" s="135"/>
      <c r="S11" s="134"/>
      <c r="T11" s="129">
        <f>XBFA!X22</f>
        <v>0</v>
      </c>
    </row>
    <row r="12" spans="1:22" ht="14.1" customHeight="1">
      <c r="A12" s="137" t="s">
        <v>218</v>
      </c>
      <c r="B12" s="267" t="str">
        <f>UPPER(XBFA!D23)</f>
        <v/>
      </c>
      <c r="C12" s="268"/>
      <c r="D12" s="269"/>
      <c r="E12" s="236">
        <f>XBFA!P23</f>
        <v>0</v>
      </c>
      <c r="F12" s="292"/>
      <c r="G12" s="293"/>
      <c r="H12" s="20">
        <f>IF(AND(XBFA!$D23&gt;0,OR($T12="P",$T12="E")),IF(OR($Q$4="NEW RECRUITMENT",$Q$4="EXEMPTED - NEW"),7,IF(OR($Q$4="EXEMPTED - RENEW",$Q$4="RENEWAL"),6,0)),0)</f>
        <v>0</v>
      </c>
      <c r="I12" s="11">
        <f>IF(AND(XBFA!$D23&gt;0,OR($T12="P")),IF(OR($Q$4="EXAMINATION",$Q$4="RENEWAL",$Q$4="NEW RECRUITMENT"),2,IF($Q$4="PUBLIC EXAMINATION",5,0)),0)</f>
        <v>0</v>
      </c>
      <c r="J12" s="43">
        <f>IF(AND(XBFA!$D23&gt;0,OR($T12="P")),IF(OR($Q$4="NEW RECRUITMENT",$Q$4="EXEMPTED - NEW"),3.6,IF($Q$4="NAME TAG (RE-ORDER)",5.3,0)),0)</f>
        <v>0</v>
      </c>
      <c r="K12" s="42">
        <f>IF(AND(XBFA!$D23&gt;0,OR($T12="P")),IF(OR($Q$4="LOST",$Q$4="REPLACEMENT + RETURN"),10,IF($Q$4="CARD UPDATING",6,0)),0)</f>
        <v>0</v>
      </c>
      <c r="L12" s="273"/>
      <c r="M12" s="289"/>
      <c r="N12" s="290"/>
      <c r="O12" s="291"/>
      <c r="P12" s="136"/>
      <c r="Q12" s="135"/>
      <c r="R12" s="135"/>
      <c r="S12" s="134"/>
      <c r="T12" s="129">
        <f>XBFA!X23</f>
        <v>0</v>
      </c>
    </row>
    <row r="13" spans="1:22" ht="14.1" customHeight="1">
      <c r="A13" s="137" t="s">
        <v>219</v>
      </c>
      <c r="B13" s="267" t="str">
        <f>UPPER(XBFA!D24)</f>
        <v/>
      </c>
      <c r="C13" s="268"/>
      <c r="D13" s="269"/>
      <c r="E13" s="236">
        <f>XBFA!P24</f>
        <v>0</v>
      </c>
      <c r="F13" s="292"/>
      <c r="G13" s="293"/>
      <c r="H13" s="20">
        <f>IF(AND(XBFA!$D24&gt;0,OR($T13="P",$T13="E")),IF(OR($Q$4="NEW RECRUITMENT",$Q$4="EXEMPTED - NEW"),7,IF(OR($Q$4="EXEMPTED - RENEW",$Q$4="RENEWAL"),6,0)),0)</f>
        <v>0</v>
      </c>
      <c r="I13" s="11">
        <f>IF(AND(XBFA!$D24&gt;0,OR($T13="P")),IF(OR($Q$4="EXAMINATION",$Q$4="RENEWAL",$Q$4="NEW RECRUITMENT"),2,IF($Q$4="PUBLIC EXAMINATION",5,0)),0)</f>
        <v>0</v>
      </c>
      <c r="J13" s="43">
        <f>IF(AND(XBFA!$D24&gt;0,OR($T13="P")),IF(OR($Q$4="NEW RECRUITMENT",$Q$4="EXEMPTED - NEW"),3.6,IF($Q$4="NAME TAG (RE-ORDER)",5.3,0)),0)</f>
        <v>0</v>
      </c>
      <c r="K13" s="42">
        <f>IF(AND(XBFA!$D24&gt;0,OR($T13="P")),IF(OR($Q$4="LOST",$Q$4="REPLACEMENT + RETURN"),10,IF($Q$4="CARD UPDATING",6,0)),0)</f>
        <v>0</v>
      </c>
      <c r="L13" s="270" t="s">
        <v>500</v>
      </c>
      <c r="M13" s="283"/>
      <c r="N13" s="284"/>
      <c r="O13" s="285"/>
      <c r="P13" s="136"/>
      <c r="Q13" s="135"/>
      <c r="R13" s="135"/>
      <c r="S13" s="134"/>
      <c r="T13" s="129">
        <f>XBFA!X24</f>
        <v>0</v>
      </c>
    </row>
    <row r="14" spans="1:22" ht="14.1" customHeight="1">
      <c r="A14" s="137" t="s">
        <v>220</v>
      </c>
      <c r="B14" s="267" t="str">
        <f>UPPER(XBFA!D25)</f>
        <v/>
      </c>
      <c r="C14" s="268"/>
      <c r="D14" s="269"/>
      <c r="E14" s="236">
        <f>XBFA!P25</f>
        <v>0</v>
      </c>
      <c r="F14" s="292"/>
      <c r="G14" s="293"/>
      <c r="H14" s="20">
        <f>IF(AND(XBFA!$D25&gt;0,OR($T14="P",$T14="E")),IF(OR($Q$4="NEW RECRUITMENT",$Q$4="EXEMPTED - NEW"),7,IF(OR($Q$4="EXEMPTED - RENEW",$Q$4="RENEWAL"),6,0)),0)</f>
        <v>0</v>
      </c>
      <c r="I14" s="11">
        <f>IF(AND(XBFA!$D25&gt;0,OR($T14="P")),IF(OR($Q$4="EXAMINATION",$Q$4="RENEWAL",$Q$4="NEW RECRUITMENT"),2,IF($Q$4="PUBLIC EXAMINATION",5,0)),0)</f>
        <v>0</v>
      </c>
      <c r="J14" s="43">
        <f>IF(AND(XBFA!$D25&gt;0,OR($T14="P")),IF(OR($Q$4="NEW RECRUITMENT",$Q$4="EXEMPTED - NEW"),3.6,IF($Q$4="NAME TAG (RE-ORDER)",5.3,0)),0)</f>
        <v>0</v>
      </c>
      <c r="K14" s="42">
        <f>IF(AND(XBFA!$D25&gt;0,OR($T14="P")),IF(OR($Q$4="LOST",$Q$4="REPLACEMENT + RETURN"),10,IF($Q$4="CARD UPDATING",6,0)),0)</f>
        <v>0</v>
      </c>
      <c r="L14" s="271"/>
      <c r="M14" s="286"/>
      <c r="N14" s="287"/>
      <c r="O14" s="288"/>
      <c r="P14" s="136"/>
      <c r="Q14" s="135"/>
      <c r="R14" s="135"/>
      <c r="S14" s="134"/>
      <c r="T14" s="129">
        <f>XBFA!X25</f>
        <v>0</v>
      </c>
    </row>
    <row r="15" spans="1:22" ht="14.1" customHeight="1">
      <c r="A15" s="137" t="s">
        <v>221</v>
      </c>
      <c r="B15" s="267" t="str">
        <f>UPPER(XBFA!D26)</f>
        <v/>
      </c>
      <c r="C15" s="268"/>
      <c r="D15" s="269"/>
      <c r="E15" s="236">
        <f>XBFA!P26</f>
        <v>0</v>
      </c>
      <c r="F15" s="292"/>
      <c r="G15" s="293"/>
      <c r="H15" s="20">
        <f>IF(AND(XBFA!$D26&gt;0,OR($T15="P",$T15="E")),IF(OR($Q$4="NEW RECRUITMENT",$Q$4="EXEMPTED - NEW"),7,IF(OR($Q$4="EXEMPTED - RENEW",$Q$4="RENEWAL"),6,0)),0)</f>
        <v>0</v>
      </c>
      <c r="I15" s="11">
        <f>IF(AND(XBFA!$D26&gt;0,OR($T15="P")),IF(OR($Q$4="EXAMINATION",$Q$4="RENEWAL",$Q$4="NEW RECRUITMENT"),2,IF($Q$4="PUBLIC EXAMINATION",5,0)),0)</f>
        <v>0</v>
      </c>
      <c r="J15" s="43">
        <f>IF(AND(XBFA!$D26&gt;0,OR($T15="P")),IF(OR($Q$4="NEW RECRUITMENT",$Q$4="EXEMPTED - NEW"),3.6,IF($Q$4="NAME TAG (RE-ORDER)",5.3,0)),0)</f>
        <v>0</v>
      </c>
      <c r="K15" s="42">
        <f>IF(AND(XBFA!$D26&gt;0,OR($T15="P")),IF(OR($Q$4="LOST",$Q$4="REPLACEMENT + RETURN"),10,IF($Q$4="CARD UPDATING",6,0)),0)</f>
        <v>0</v>
      </c>
      <c r="L15" s="271"/>
      <c r="M15" s="286"/>
      <c r="N15" s="287"/>
      <c r="O15" s="288"/>
      <c r="P15" s="136"/>
      <c r="Q15" s="135"/>
      <c r="R15" s="135"/>
      <c r="S15" s="134"/>
      <c r="T15" s="129">
        <f>XBFA!X26</f>
        <v>0</v>
      </c>
    </row>
    <row r="16" spans="1:22" ht="14.1" customHeight="1">
      <c r="A16" s="137" t="s">
        <v>198</v>
      </c>
      <c r="B16" s="267" t="str">
        <f>UPPER(XBFA!D27)</f>
        <v/>
      </c>
      <c r="C16" s="268"/>
      <c r="D16" s="269"/>
      <c r="E16" s="236">
        <f>XBFA!P27</f>
        <v>0</v>
      </c>
      <c r="F16" s="292"/>
      <c r="G16" s="293"/>
      <c r="H16" s="20">
        <f>IF(AND(XBFA!$D27&gt;0,OR($T16="P",$T16="E")),IF(OR($Q$4="NEW RECRUITMENT",$Q$4="EXEMPTED - NEW"),7,IF(OR($Q$4="EXEMPTED - RENEW",$Q$4="RENEWAL"),6,0)),0)</f>
        <v>0</v>
      </c>
      <c r="I16" s="11">
        <f>IF(AND(XBFA!$D27&gt;0,OR($T16="P")),IF(OR($Q$4="EXAMINATION",$Q$4="RENEWAL",$Q$4="NEW RECRUITMENT"),2,IF($Q$4="PUBLIC EXAMINATION",5,0)),0)</f>
        <v>0</v>
      </c>
      <c r="J16" s="43">
        <f>IF(AND(XBFA!$D27&gt;0,OR($T16="P")),IF(OR($Q$4="NEW RECRUITMENT",$Q$4="EXEMPTED - NEW"),3.6,IF($Q$4="NAME TAG (RE-ORDER)",5.3,0)),0)</f>
        <v>0</v>
      </c>
      <c r="K16" s="42">
        <f>IF(AND(XBFA!$D27&gt;0,OR($T16="P")),IF(OR($Q$4="LOST",$Q$4="REPLACEMENT + RETURN"),10,IF($Q$4="CARD UPDATING",6,0)),0)</f>
        <v>0</v>
      </c>
      <c r="L16" s="271"/>
      <c r="M16" s="286"/>
      <c r="N16" s="287"/>
      <c r="O16" s="288"/>
      <c r="P16" s="136"/>
      <c r="Q16" s="135"/>
      <c r="R16" s="135"/>
      <c r="S16" s="134"/>
      <c r="T16" s="129">
        <f>XBFA!X27</f>
        <v>0</v>
      </c>
    </row>
    <row r="17" spans="1:28" ht="14.1" customHeight="1">
      <c r="A17" s="137" t="s">
        <v>199</v>
      </c>
      <c r="B17" s="267" t="str">
        <f>UPPER(XBFA!D28)</f>
        <v/>
      </c>
      <c r="C17" s="268"/>
      <c r="D17" s="269"/>
      <c r="E17" s="236">
        <f>XBFA!P28</f>
        <v>0</v>
      </c>
      <c r="F17" s="292"/>
      <c r="G17" s="293"/>
      <c r="H17" s="20">
        <f>IF(AND(XBFA!$D28&gt;0,OR($T17="P",$T17="E")),IF(OR($Q$4="NEW RECRUITMENT",$Q$4="EXEMPTED - NEW"),7,IF(OR($Q$4="EXEMPTED - RENEW",$Q$4="RENEWAL"),6,0)),0)</f>
        <v>0</v>
      </c>
      <c r="I17" s="11">
        <f>IF(AND(XBFA!$D28&gt;0,OR($T17="P")),IF(OR($Q$4="EXAMINATION",$Q$4="RENEWAL",$Q$4="NEW RECRUITMENT"),2,IF($Q$4="PUBLIC EXAMINATION",5,0)),0)</f>
        <v>0</v>
      </c>
      <c r="J17" s="43">
        <f>IF(AND(XBFA!$D28&gt;0,OR($T17="P")),IF(OR($Q$4="NEW RECRUITMENT",$Q$4="EXEMPTED - NEW"),3.6,IF($Q$4="NAME TAG (RE-ORDER)",5.3,0)),0)</f>
        <v>0</v>
      </c>
      <c r="K17" s="42">
        <f>IF(AND(XBFA!$D28&gt;0,OR($T17="P")),IF(OR($Q$4="LOST",$Q$4="REPLACEMENT + RETURN"),10,IF($Q$4="CARD UPDATING",6,0)),0)</f>
        <v>0</v>
      </c>
      <c r="L17" s="271"/>
      <c r="M17" s="286"/>
      <c r="N17" s="287"/>
      <c r="O17" s="288"/>
      <c r="P17" s="136"/>
      <c r="Q17" s="135"/>
      <c r="R17" s="135"/>
      <c r="S17" s="134"/>
      <c r="T17" s="129">
        <f>XBFA!X28</f>
        <v>0</v>
      </c>
    </row>
    <row r="18" spans="1:28" ht="14.1" customHeight="1">
      <c r="A18" s="137" t="s">
        <v>200</v>
      </c>
      <c r="B18" s="267" t="str">
        <f>UPPER(XBFA!D29)</f>
        <v/>
      </c>
      <c r="C18" s="268"/>
      <c r="D18" s="269"/>
      <c r="E18" s="236">
        <f>XBFA!P29</f>
        <v>0</v>
      </c>
      <c r="F18" s="292"/>
      <c r="G18" s="293"/>
      <c r="H18" s="20">
        <f>IF(AND(XBFA!$D29&gt;0,OR($T18="P",$T18="E")),IF(OR($Q$4="NEW RECRUITMENT",$Q$4="EXEMPTED - NEW"),7,IF(OR($Q$4="EXEMPTED - RENEW",$Q$4="RENEWAL"),6,0)),0)</f>
        <v>0</v>
      </c>
      <c r="I18" s="11">
        <f>IF(AND(XBFA!$D29&gt;0,OR($T18="P")),IF(OR($Q$4="EXAMINATION",$Q$4="RENEWAL",$Q$4="NEW RECRUITMENT"),2,IF($Q$4="PUBLIC EXAMINATION",5,0)),0)</f>
        <v>0</v>
      </c>
      <c r="J18" s="43">
        <f>IF(AND(XBFA!$D29&gt;0,OR($T18="P")),IF(OR($Q$4="NEW RECRUITMENT",$Q$4="EXEMPTED - NEW"),3.6,IF($Q$4="NAME TAG (RE-ORDER)",5.3,0)),0)</f>
        <v>0</v>
      </c>
      <c r="K18" s="42">
        <f>IF(AND(XBFA!$D29&gt;0,OR($T18="P")),IF(OR($Q$4="LOST",$Q$4="REPLACEMENT + RETURN"),10,IF($Q$4="CARD UPDATING",6,0)),0)</f>
        <v>0</v>
      </c>
      <c r="L18" s="271"/>
      <c r="M18" s="286"/>
      <c r="N18" s="287"/>
      <c r="O18" s="288"/>
      <c r="P18" s="136"/>
      <c r="Q18" s="135"/>
      <c r="R18" s="135"/>
      <c r="S18" s="134"/>
      <c r="T18" s="129">
        <f>XBFA!X29</f>
        <v>0</v>
      </c>
    </row>
    <row r="19" spans="1:28" ht="14.1" customHeight="1">
      <c r="A19" s="137" t="s">
        <v>201</v>
      </c>
      <c r="B19" s="267" t="str">
        <f>UPPER(XBFA!D30)</f>
        <v/>
      </c>
      <c r="C19" s="268"/>
      <c r="D19" s="269"/>
      <c r="E19" s="236">
        <f>XBFA!P30</f>
        <v>0</v>
      </c>
      <c r="F19" s="292"/>
      <c r="G19" s="293"/>
      <c r="H19" s="20">
        <f>IF(AND(XBFA!$D30&gt;0,OR($T19="P",$T19="E")),IF(OR($Q$4="NEW RECRUITMENT",$Q$4="EXEMPTED - NEW"),7,IF(OR($Q$4="EXEMPTED - RENEW",$Q$4="RENEWAL"),6,0)),0)</f>
        <v>0</v>
      </c>
      <c r="I19" s="11">
        <f>IF(AND(XBFA!$D30&gt;0,OR($T19="P")),IF(OR($Q$4="EXAMINATION",$Q$4="RENEWAL",$Q$4="NEW RECRUITMENT"),2,IF($Q$4="PUBLIC EXAMINATION",5,0)),0)</f>
        <v>0</v>
      </c>
      <c r="J19" s="43">
        <f>IF(AND(XBFA!$D30&gt;0,OR($T19="P")),IF(OR($Q$4="NEW RECRUITMENT",$Q$4="EXEMPTED - NEW"),3.6,IF($Q$4="NAME TAG (RE-ORDER)",5.3,0)),0)</f>
        <v>0</v>
      </c>
      <c r="K19" s="42">
        <f>IF(AND(XBFA!$D30&gt;0,OR($T19="P")),IF(OR($Q$4="LOST",$Q$4="REPLACEMENT + RETURN"),10,IF($Q$4="CARD UPDATING",6,0)),0)</f>
        <v>0</v>
      </c>
      <c r="L19" s="273"/>
      <c r="M19" s="289"/>
      <c r="N19" s="290"/>
      <c r="O19" s="291"/>
      <c r="P19" s="136"/>
      <c r="Q19" s="135"/>
      <c r="R19" s="135"/>
      <c r="S19" s="134"/>
      <c r="T19" s="129">
        <f>XBFA!X30</f>
        <v>0</v>
      </c>
    </row>
    <row r="20" spans="1:28" ht="14.1" customHeight="1">
      <c r="A20" s="137" t="s">
        <v>202</v>
      </c>
      <c r="B20" s="267" t="str">
        <f>UPPER(XBFA!D31)</f>
        <v/>
      </c>
      <c r="C20" s="268"/>
      <c r="D20" s="269"/>
      <c r="E20" s="236">
        <f>XBFA!P31</f>
        <v>0</v>
      </c>
      <c r="F20" s="292"/>
      <c r="G20" s="293"/>
      <c r="H20" s="20">
        <f>IF(AND(XBFA!$D31&gt;0,OR($T20="P",$T20="E")),IF(OR($Q$4="NEW RECRUITMENT",$Q$4="EXEMPTED - NEW"),7,IF(OR($Q$4="EXEMPTED - RENEW",$Q$4="RENEWAL"),6,0)),0)</f>
        <v>0</v>
      </c>
      <c r="I20" s="11">
        <f>IF(AND(XBFA!$D31&gt;0,OR($T20="P")),IF(OR($Q$4="EXAMINATION",$Q$4="RENEWAL",$Q$4="NEW RECRUITMENT"),2,IF($Q$4="PUBLIC EXAMINATION",5,0)),0)</f>
        <v>0</v>
      </c>
      <c r="J20" s="43">
        <f>IF(AND(XBFA!$D31&gt;0,OR($T20="P")),IF(OR($Q$4="NEW RECRUITMENT",$Q$4="EXEMPTED - NEW"),3.6,IF($Q$4="NAME TAG (RE-ORDER)",5.3,0)),0)</f>
        <v>0</v>
      </c>
      <c r="K20" s="42">
        <f>IF(AND(XBFA!$D31&gt;0,OR($T20="P")),IF(OR($Q$4="LOST",$Q$4="REPLACEMENT + RETURN"),10,IF($Q$4="CARD UPDATING",6,0)),0)</f>
        <v>0</v>
      </c>
      <c r="L20" s="270" t="s">
        <v>501</v>
      </c>
      <c r="M20" s="274"/>
      <c r="N20" s="275"/>
      <c r="O20" s="276"/>
      <c r="P20" s="136"/>
      <c r="Q20" s="135"/>
      <c r="R20" s="135"/>
      <c r="S20" s="134"/>
      <c r="T20" s="129">
        <f>XBFA!X31</f>
        <v>0</v>
      </c>
    </row>
    <row r="21" spans="1:28" ht="14.1" customHeight="1">
      <c r="A21" s="137" t="s">
        <v>203</v>
      </c>
      <c r="B21" s="267" t="str">
        <f>UPPER(XBFA!D32)</f>
        <v/>
      </c>
      <c r="C21" s="268"/>
      <c r="D21" s="269"/>
      <c r="E21" s="236">
        <f>XBFA!P32</f>
        <v>0</v>
      </c>
      <c r="F21" s="292"/>
      <c r="G21" s="293"/>
      <c r="H21" s="20">
        <f>IF(AND(XBFA!$D32&gt;0,OR($T21="P",$T21="E")),IF(OR($Q$4="NEW RECRUITMENT",$Q$4="EXEMPTED - NEW"),7,IF(OR($Q$4="EXEMPTED - RENEW",$Q$4="RENEWAL"),6,0)),0)</f>
        <v>0</v>
      </c>
      <c r="I21" s="11">
        <f>IF(AND(XBFA!$D32&gt;0,OR($T21="P")),IF(OR($Q$4="EXAMINATION",$Q$4="RENEWAL",$Q$4="NEW RECRUITMENT"),2,IF($Q$4="PUBLIC EXAMINATION",5,0)),0)</f>
        <v>0</v>
      </c>
      <c r="J21" s="43">
        <f>IF(AND(XBFA!$D32&gt;0,OR($T21="P")),IF(OR($Q$4="NEW RECRUITMENT",$Q$4="EXEMPTED - NEW"),3.6,IF($Q$4="NAME TAG (RE-ORDER)",5.3,0)),0)</f>
        <v>0</v>
      </c>
      <c r="K21" s="42">
        <f>IF(AND(XBFA!$D32&gt;0,OR($T21="P")),IF(OR($Q$4="LOST",$Q$4="REPLACEMENT + RETURN"),10,IF($Q$4="CARD UPDATING",6,0)),0)</f>
        <v>0</v>
      </c>
      <c r="L21" s="271"/>
      <c r="M21" s="277"/>
      <c r="N21" s="278"/>
      <c r="O21" s="279"/>
      <c r="P21" s="136"/>
      <c r="Q21" s="135"/>
      <c r="R21" s="135"/>
      <c r="S21" s="134"/>
      <c r="T21" s="129">
        <f>XBFA!X32</f>
        <v>0</v>
      </c>
    </row>
    <row r="22" spans="1:28" ht="14.1" customHeight="1">
      <c r="A22" s="137" t="s">
        <v>204</v>
      </c>
      <c r="B22" s="267" t="str">
        <f>UPPER(XBFA!D33)</f>
        <v/>
      </c>
      <c r="C22" s="268"/>
      <c r="D22" s="269"/>
      <c r="E22" s="236">
        <f>XBFA!P33</f>
        <v>0</v>
      </c>
      <c r="F22" s="292"/>
      <c r="G22" s="293"/>
      <c r="H22" s="20">
        <f>IF(AND(XBFA!$D33&gt;0,OR($T22="P",$T22="E")),IF(OR($Q$4="NEW RECRUITMENT",$Q$4="EXEMPTED - NEW"),7,IF(OR($Q$4="EXEMPTED - RENEW",$Q$4="RENEWAL"),6,0)),0)</f>
        <v>0</v>
      </c>
      <c r="I22" s="11">
        <f>IF(AND(XBFA!$D33&gt;0,OR($T22="P")),IF(OR($Q$4="EXAMINATION",$Q$4="RENEWAL",$Q$4="NEW RECRUITMENT"),2,IF($Q$4="PUBLIC EXAMINATION",5,0)),0)</f>
        <v>0</v>
      </c>
      <c r="J22" s="43">
        <f>IF(AND(XBFA!$D33&gt;0,OR($T22="P")),IF(OR($Q$4="NEW RECRUITMENT",$Q$4="EXEMPTED - NEW"),3.6,IF($Q$4="NAME TAG (RE-ORDER)",5.3,0)),0)</f>
        <v>0</v>
      </c>
      <c r="K22" s="42">
        <f>IF(AND(XBFA!$D33&gt;0,OR($T22="P")),IF(OR($Q$4="LOST",$Q$4="REPLACEMENT + RETURN"),10,IF($Q$4="CARD UPDATING",6,0)),0)</f>
        <v>0</v>
      </c>
      <c r="L22" s="271"/>
      <c r="M22" s="277"/>
      <c r="N22" s="278"/>
      <c r="O22" s="279"/>
      <c r="P22" s="136"/>
      <c r="Q22" s="135"/>
      <c r="R22" s="135"/>
      <c r="S22" s="134"/>
      <c r="T22" s="129">
        <f>XBFA!X33</f>
        <v>0</v>
      </c>
    </row>
    <row r="23" spans="1:28" ht="14.1" customHeight="1">
      <c r="A23" s="137" t="s">
        <v>205</v>
      </c>
      <c r="B23" s="267" t="str">
        <f>UPPER(XBFA!D34)</f>
        <v/>
      </c>
      <c r="C23" s="268"/>
      <c r="D23" s="269"/>
      <c r="E23" s="236">
        <f>XBFA!P34</f>
        <v>0</v>
      </c>
      <c r="F23" s="292"/>
      <c r="G23" s="293"/>
      <c r="H23" s="20">
        <f>IF(AND(XBFA!$D34&gt;0,OR($T23="P",$T23="E")),IF(OR($Q$4="NEW RECRUITMENT",$Q$4="EXEMPTED - NEW"),7,IF(OR($Q$4="EXEMPTED - RENEW",$Q$4="RENEWAL"),6,0)),0)</f>
        <v>0</v>
      </c>
      <c r="I23" s="11">
        <f>IF(AND(XBFA!$D34&gt;0,OR($T23="P")),IF(OR($Q$4="EXAMINATION",$Q$4="RENEWAL",$Q$4="NEW RECRUITMENT"),2,IF($Q$4="PUBLIC EXAMINATION",5,0)),0)</f>
        <v>0</v>
      </c>
      <c r="J23" s="43">
        <f>IF(AND(XBFA!$D34&gt;0,OR($T23="P")),IF(OR($Q$4="NEW RECRUITMENT",$Q$4="EXEMPTED - NEW"),3.6,IF($Q$4="NAME TAG (RE-ORDER)",5.3,0)),0)</f>
        <v>0</v>
      </c>
      <c r="K23" s="42">
        <f>IF(AND(XBFA!$D34&gt;0,OR($T23="P")),IF(OR($Q$4="LOST",$Q$4="REPLACEMENT + RETURN"),10,IF($Q$4="CARD UPDATING",6,0)),0)</f>
        <v>0</v>
      </c>
      <c r="L23" s="271"/>
      <c r="M23" s="277"/>
      <c r="N23" s="278"/>
      <c r="O23" s="279"/>
      <c r="P23" s="136"/>
      <c r="Q23" s="135"/>
      <c r="R23" s="135"/>
      <c r="S23" s="134"/>
      <c r="T23" s="129">
        <f>XBFA!X34</f>
        <v>0</v>
      </c>
    </row>
    <row r="24" spans="1:28" ht="14.1" customHeight="1">
      <c r="A24" s="137" t="s">
        <v>206</v>
      </c>
      <c r="B24" s="267" t="str">
        <f>UPPER(XBFA!D35)</f>
        <v/>
      </c>
      <c r="C24" s="268"/>
      <c r="D24" s="269"/>
      <c r="E24" s="236">
        <f>XBFA!P35</f>
        <v>0</v>
      </c>
      <c r="F24" s="292"/>
      <c r="G24" s="293"/>
      <c r="H24" s="20">
        <f>IF(AND(XBFA!$D35&gt;0,OR($T24="P",$T24="E")),IF(OR($Q$4="NEW RECRUITMENT",$Q$4="EXEMPTED - NEW"),7,IF(OR($Q$4="EXEMPTED - RENEW",$Q$4="RENEWAL"),6,0)),0)</f>
        <v>0</v>
      </c>
      <c r="I24" s="11">
        <f>IF(AND(XBFA!$D35&gt;0,OR($T24="P")),IF(OR($Q$4="EXAMINATION",$Q$4="RENEWAL",$Q$4="NEW RECRUITMENT"),2,IF($Q$4="PUBLIC EXAMINATION",5,0)),0)</f>
        <v>0</v>
      </c>
      <c r="J24" s="43">
        <f>IF(AND(XBFA!$D35&gt;0,OR($T24="P")),IF(OR($Q$4="NEW RECRUITMENT",$Q$4="EXEMPTED - NEW"),3.6,IF($Q$4="NAME TAG (RE-ORDER)",5.3,0)),0)</f>
        <v>0</v>
      </c>
      <c r="K24" s="42">
        <f>IF(AND(XBFA!$D35&gt;0,OR($T24="P")),IF(OR($Q$4="LOST",$Q$4="REPLACEMENT + RETURN"),10,IF($Q$4="CARD UPDATING",6,0)),0)</f>
        <v>0</v>
      </c>
      <c r="L24" s="271"/>
      <c r="M24" s="277"/>
      <c r="N24" s="278"/>
      <c r="O24" s="279"/>
      <c r="P24" s="136"/>
      <c r="Q24" s="135"/>
      <c r="R24" s="135"/>
      <c r="S24" s="134"/>
      <c r="T24" s="129">
        <f>XBFA!X35</f>
        <v>0</v>
      </c>
    </row>
    <row r="25" spans="1:28" ht="14.1" customHeight="1">
      <c r="A25" s="137" t="s">
        <v>207</v>
      </c>
      <c r="B25" s="267" t="str">
        <f>UPPER(XBFA!D36)</f>
        <v/>
      </c>
      <c r="C25" s="268"/>
      <c r="D25" s="269"/>
      <c r="E25" s="236">
        <f>XBFA!P36</f>
        <v>0</v>
      </c>
      <c r="F25" s="292"/>
      <c r="G25" s="293"/>
      <c r="H25" s="20">
        <f>IF(AND(XBFA!$D36&gt;0,OR($T25="P",$T25="E")),IF(OR($Q$4="NEW RECRUITMENT",$Q$4="EXEMPTED - NEW"),7,IF(OR($Q$4="EXEMPTED - RENEW",$Q$4="RENEWAL"),6,0)),0)</f>
        <v>0</v>
      </c>
      <c r="I25" s="11">
        <f>IF(AND(XBFA!$D36&gt;0,OR($T25="P")),IF(OR($Q$4="EXAMINATION",$Q$4="RENEWAL",$Q$4="NEW RECRUITMENT"),2,IF($Q$4="PUBLIC EXAMINATION",5,0)),0)</f>
        <v>0</v>
      </c>
      <c r="J25" s="43">
        <f>IF(AND(XBFA!$D36&gt;0,OR($T25="P")),IF(OR($Q$4="NEW RECRUITMENT",$Q$4="EXEMPTED - NEW"),3.6,IF($Q$4="NAME TAG (RE-ORDER)",5.3,0)),0)</f>
        <v>0</v>
      </c>
      <c r="K25" s="42">
        <f>IF(AND(XBFA!$D36&gt;0,OR($T25="P")),IF(OR($Q$4="LOST",$Q$4="REPLACEMENT + RETURN"),10,IF($Q$4="CARD UPDATING",6,0)),0)</f>
        <v>0</v>
      </c>
      <c r="L25" s="271"/>
      <c r="M25" s="277"/>
      <c r="N25" s="278"/>
      <c r="O25" s="279"/>
      <c r="P25" s="136"/>
      <c r="Q25" s="135"/>
      <c r="R25" s="135"/>
      <c r="S25" s="134"/>
      <c r="T25" s="129">
        <f>XBFA!X36</f>
        <v>0</v>
      </c>
    </row>
    <row r="26" spans="1:28" ht="14.1" customHeight="1" thickBot="1">
      <c r="A26" s="133" t="s">
        <v>208</v>
      </c>
      <c r="B26" s="355" t="str">
        <f>UPPER(XBFA!D37)</f>
        <v/>
      </c>
      <c r="C26" s="356"/>
      <c r="D26" s="357"/>
      <c r="E26" s="237">
        <f>XBFA!P37</f>
        <v>0</v>
      </c>
      <c r="F26" s="294"/>
      <c r="G26" s="295"/>
      <c r="H26" s="21">
        <f>IF(AND(XBFA!$D37&gt;0,OR($T26="P",$T26="E")),IF(OR($Q$4="NEW RECRUITMENT",$Q$4="EXEMPTED - NEW"),7,IF(OR($Q$4="EXEMPTED - RENEW",$Q$4="RENEWAL"),6,0)),0)</f>
        <v>0</v>
      </c>
      <c r="I26" s="12">
        <f>IF(AND(XBFA!$D37&gt;0,OR($T26="P")),IF(OR($Q$4="EXAMINATION",$Q$4="RENEWAL",$Q$4="NEW RECRUITMENT"),2,IF($Q$4="PUBLIC EXAMINATION",5,0)),0)</f>
        <v>0</v>
      </c>
      <c r="J26" s="41">
        <f>IF(AND(XBFA!$D37&gt;0,OR($T26="P")),IF(OR($Q$4="NEW RECRUITMENT",$Q$4="EXEMPTED - NEW"),3.6,IF($Q$4="NAME TAG (RE-ORDER)",5.3,0)),0)</f>
        <v>0</v>
      </c>
      <c r="K26" s="40">
        <f>IF(AND(XBFA!$D37&gt;0,OR($T26="P")),IF(OR($Q$4="LOST",$Q$4="REPLACEMENT + RETURN"),10,IF($Q$4="CARD UPDATING",6,0)),0)</f>
        <v>0</v>
      </c>
      <c r="L26" s="272"/>
      <c r="M26" s="280"/>
      <c r="N26" s="281"/>
      <c r="O26" s="282"/>
      <c r="P26" s="132"/>
      <c r="Q26" s="131"/>
      <c r="R26" s="131"/>
      <c r="S26" s="130"/>
      <c r="T26" s="129">
        <f>XBFA!X37</f>
        <v>0</v>
      </c>
    </row>
    <row r="27" spans="1:28" ht="14.1" customHeight="1">
      <c r="A27" s="85"/>
      <c r="D27" s="96"/>
      <c r="E27" s="96"/>
      <c r="G27" s="128" t="s">
        <v>222</v>
      </c>
      <c r="H27" s="22">
        <f>SUM(H7:H26)</f>
        <v>0</v>
      </c>
      <c r="I27" s="22">
        <f>SUM(I7:I26)</f>
        <v>0</v>
      </c>
      <c r="J27" s="22">
        <f>SUM(J7:J26)</f>
        <v>0</v>
      </c>
      <c r="K27" s="22">
        <f>SUM(K7:K26)</f>
        <v>0</v>
      </c>
      <c r="M27" s="127" t="s">
        <v>223</v>
      </c>
      <c r="N27" s="23">
        <f>SUM(G27:K27)</f>
        <v>0</v>
      </c>
      <c r="O27" s="101"/>
      <c r="P27" s="101"/>
      <c r="Q27" s="101"/>
      <c r="R27" s="126"/>
      <c r="S27" s="126"/>
    </row>
    <row r="28" spans="1:28" ht="14.1" customHeight="1">
      <c r="B28" s="111"/>
      <c r="D28" s="96"/>
      <c r="E28" s="96"/>
      <c r="G28" s="13"/>
      <c r="H28" s="13"/>
      <c r="I28" s="13"/>
      <c r="J28" s="13"/>
      <c r="N28" s="125"/>
      <c r="O28" s="124"/>
      <c r="P28" s="124"/>
      <c r="Q28" s="124"/>
      <c r="R28" s="124"/>
      <c r="S28" s="101"/>
    </row>
    <row r="29" spans="1:28" ht="14.1" customHeight="1">
      <c r="A29" s="123"/>
      <c r="B29" s="123"/>
      <c r="C29" s="123"/>
      <c r="D29" s="123"/>
      <c r="E29" s="123"/>
      <c r="F29" s="91"/>
      <c r="G29" s="91"/>
      <c r="H29" s="91"/>
      <c r="I29" s="91"/>
      <c r="J29" s="91"/>
      <c r="K29" s="91"/>
      <c r="L29" s="91"/>
      <c r="M29" s="91"/>
      <c r="N29" s="91"/>
      <c r="O29" s="122"/>
      <c r="P29" s="122"/>
      <c r="Q29" s="122"/>
      <c r="R29" s="122"/>
      <c r="S29" s="122"/>
    </row>
    <row r="30" spans="1:28" ht="14.1" customHeight="1">
      <c r="A30" s="116"/>
      <c r="B30" s="116"/>
      <c r="C30" s="116"/>
      <c r="D30" s="116"/>
      <c r="E30" s="101"/>
      <c r="F30" s="116"/>
      <c r="G30" s="99"/>
      <c r="H30" s="99"/>
      <c r="I30" s="99"/>
      <c r="J30" s="99"/>
      <c r="K30" s="99"/>
      <c r="L30" s="115"/>
      <c r="M30" s="115"/>
      <c r="N30" s="115"/>
      <c r="O30" s="101"/>
      <c r="P30" s="101"/>
      <c r="Q30" s="101"/>
      <c r="R30" s="101"/>
      <c r="S30" s="101"/>
      <c r="T30" s="97"/>
      <c r="U30" s="97"/>
      <c r="V30" s="97"/>
      <c r="W30" s="97"/>
      <c r="X30" s="97"/>
      <c r="Y30" s="97"/>
      <c r="Z30" s="97"/>
      <c r="AA30" s="97"/>
      <c r="AB30" s="97"/>
    </row>
    <row r="31" spans="1:28" ht="14.1" customHeight="1">
      <c r="A31" s="116"/>
      <c r="B31" s="101"/>
      <c r="C31" s="116"/>
      <c r="D31" s="116"/>
      <c r="E31" s="101"/>
      <c r="F31" s="88"/>
      <c r="G31" s="99"/>
      <c r="H31" s="99"/>
      <c r="I31" s="99"/>
      <c r="J31" s="99"/>
      <c r="K31" s="99"/>
      <c r="L31" s="101"/>
      <c r="M31" s="101"/>
      <c r="N31" s="115"/>
      <c r="O31" s="115"/>
      <c r="P31" s="115"/>
      <c r="Q31" s="115"/>
      <c r="R31" s="115"/>
      <c r="S31" s="115"/>
      <c r="T31" s="97"/>
      <c r="U31" s="97"/>
      <c r="V31" s="97"/>
      <c r="W31" s="97"/>
      <c r="X31" s="97"/>
      <c r="Y31" s="97"/>
      <c r="Z31" s="97"/>
      <c r="AA31" s="97"/>
      <c r="AB31" s="97"/>
    </row>
    <row r="32" spans="1:28" ht="14.1" customHeight="1">
      <c r="A32" s="116"/>
      <c r="B32" s="88"/>
      <c r="C32" s="88"/>
      <c r="D32" s="116"/>
      <c r="E32" s="101"/>
      <c r="F32" s="88"/>
      <c r="G32" s="99"/>
      <c r="H32" s="99"/>
      <c r="I32" s="99"/>
      <c r="J32" s="99"/>
      <c r="K32" s="99"/>
      <c r="L32" s="101"/>
      <c r="M32" s="101"/>
      <c r="N32" s="115"/>
      <c r="O32" s="115"/>
      <c r="P32" s="101"/>
      <c r="Q32" s="115"/>
      <c r="R32" s="115"/>
      <c r="S32" s="115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ht="14.1" customHeight="1">
      <c r="A33" s="116"/>
      <c r="B33" s="88"/>
      <c r="C33" s="88"/>
      <c r="D33" s="120"/>
      <c r="E33" s="101"/>
      <c r="F33" s="88"/>
      <c r="G33" s="99"/>
      <c r="H33" s="99"/>
      <c r="I33" s="99"/>
      <c r="J33" s="99"/>
      <c r="K33" s="99"/>
      <c r="L33" s="101"/>
      <c r="M33" s="101"/>
      <c r="N33" s="115"/>
      <c r="O33" s="101"/>
      <c r="P33" s="101"/>
      <c r="Q33" s="101"/>
      <c r="R33" s="101"/>
      <c r="S33" s="101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ht="14.1" customHeight="1">
      <c r="A34" s="116"/>
      <c r="B34" s="121"/>
      <c r="C34" s="116"/>
      <c r="D34" s="120"/>
      <c r="E34" s="101"/>
      <c r="F34" s="88"/>
      <c r="G34" s="99"/>
      <c r="H34" s="99"/>
      <c r="I34" s="99"/>
      <c r="J34" s="99"/>
      <c r="K34" s="99"/>
      <c r="L34" s="101"/>
      <c r="M34" s="101"/>
      <c r="N34" s="101"/>
      <c r="O34" s="115"/>
      <c r="P34" s="115"/>
      <c r="Q34" s="101"/>
      <c r="R34" s="101"/>
      <c r="S34" s="101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ht="14.1" customHeight="1">
      <c r="A35" s="116"/>
      <c r="B35" s="116"/>
      <c r="C35" s="116"/>
      <c r="D35" s="116"/>
      <c r="E35" s="120"/>
      <c r="F35" s="101"/>
      <c r="G35" s="99"/>
      <c r="H35" s="99"/>
      <c r="I35" s="99"/>
      <c r="J35" s="99"/>
      <c r="K35" s="99"/>
      <c r="L35" s="101"/>
      <c r="M35" s="101"/>
      <c r="N35" s="115"/>
      <c r="O35" s="101"/>
      <c r="P35" s="101"/>
      <c r="Q35" s="101"/>
      <c r="R35" s="101"/>
      <c r="S35" s="101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ht="14.1" customHeight="1">
      <c r="A36" s="116"/>
      <c r="B36" s="116"/>
      <c r="C36" s="116"/>
      <c r="D36" s="120"/>
      <c r="E36" s="101"/>
      <c r="F36" s="88"/>
      <c r="G36" s="99"/>
      <c r="H36" s="99"/>
      <c r="I36" s="99"/>
      <c r="J36" s="99"/>
      <c r="K36" s="99"/>
      <c r="L36" s="115"/>
      <c r="M36" s="101"/>
      <c r="N36" s="119"/>
      <c r="O36" s="115"/>
      <c r="P36" s="115"/>
      <c r="Q36" s="115"/>
      <c r="R36" s="115"/>
      <c r="S36" s="115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ht="14.1" customHeight="1">
      <c r="A37" s="116"/>
      <c r="B37" s="116"/>
      <c r="C37" s="101"/>
      <c r="D37" s="116"/>
      <c r="E37" s="101"/>
      <c r="F37" s="101"/>
      <c r="G37" s="99"/>
      <c r="H37" s="99"/>
      <c r="I37" s="99"/>
      <c r="J37" s="99"/>
      <c r="K37" s="99"/>
      <c r="L37" s="101"/>
      <c r="M37" s="101"/>
      <c r="N37" s="116"/>
      <c r="O37" s="101"/>
      <c r="P37" s="101"/>
      <c r="Q37" s="101"/>
      <c r="R37" s="101"/>
      <c r="S37" s="101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ht="14.1" customHeight="1">
      <c r="A38" s="116"/>
      <c r="B38" s="88"/>
      <c r="C38" s="88"/>
      <c r="D38" s="88"/>
      <c r="E38" s="88"/>
      <c r="F38" s="116"/>
      <c r="G38" s="99"/>
      <c r="H38" s="99"/>
      <c r="I38" s="99"/>
      <c r="J38" s="99"/>
      <c r="K38" s="99"/>
      <c r="L38" s="101"/>
      <c r="M38" s="101"/>
      <c r="N38" s="116"/>
      <c r="O38" s="115"/>
      <c r="P38" s="101"/>
      <c r="Q38" s="115"/>
      <c r="R38" s="115"/>
      <c r="S38" s="115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ht="14.1" customHeight="1">
      <c r="A39" s="118" t="s">
        <v>1221</v>
      </c>
      <c r="B39" s="101"/>
      <c r="C39" s="115"/>
      <c r="D39" s="115"/>
      <c r="E39" s="115"/>
      <c r="F39" s="115"/>
      <c r="G39" s="99"/>
      <c r="H39" s="99"/>
      <c r="I39" s="99"/>
      <c r="J39" s="99"/>
      <c r="K39" s="99"/>
      <c r="L39" s="115"/>
      <c r="M39" s="115"/>
      <c r="N39" s="88"/>
      <c r="O39" s="101"/>
      <c r="P39" s="101"/>
      <c r="Q39" s="101"/>
      <c r="R39" s="101"/>
      <c r="S39" s="234" t="s">
        <v>1660</v>
      </c>
      <c r="T39" s="97"/>
      <c r="U39" s="97"/>
      <c r="V39" s="97"/>
      <c r="W39" s="97"/>
      <c r="X39" s="97"/>
      <c r="Y39" s="97"/>
      <c r="Z39" s="97"/>
      <c r="AA39" s="97"/>
      <c r="AB39" s="97"/>
    </row>
    <row r="40" spans="1:28" ht="14.1" customHeight="1">
      <c r="A40" s="115"/>
      <c r="B40" s="116"/>
      <c r="C40" s="101"/>
      <c r="D40" s="101"/>
      <c r="E40" s="101"/>
      <c r="F40" s="101"/>
      <c r="G40" s="99"/>
      <c r="H40" s="99"/>
      <c r="I40" s="99"/>
      <c r="J40" s="99"/>
      <c r="K40" s="99"/>
      <c r="L40" s="101"/>
      <c r="M40" s="101"/>
      <c r="N40" s="116"/>
    </row>
    <row r="41" spans="1:28" ht="14.1" customHeight="1">
      <c r="A41" s="115"/>
      <c r="B41" s="116"/>
      <c r="C41" s="115"/>
      <c r="D41" s="115"/>
      <c r="E41" s="115"/>
      <c r="F41" s="115"/>
      <c r="G41" s="99"/>
      <c r="H41" s="99"/>
      <c r="I41" s="99"/>
      <c r="J41" s="99"/>
      <c r="K41" s="99"/>
      <c r="L41" s="115"/>
    </row>
    <row r="42" spans="1:28" ht="14.1" customHeight="1"/>
    <row r="43" spans="1:28" ht="14.1" customHeight="1">
      <c r="E43" s="110"/>
      <c r="F43" s="105"/>
      <c r="G43" s="114"/>
      <c r="H43" s="108"/>
      <c r="I43" s="108"/>
      <c r="J43" s="108"/>
      <c r="M43" s="97"/>
      <c r="N43" s="82"/>
      <c r="O43" s="105"/>
      <c r="P43" s="105"/>
      <c r="Q43" s="105"/>
      <c r="R43" s="105"/>
      <c r="S43" s="105"/>
    </row>
    <row r="44" spans="1:28" ht="14.1" customHeight="1">
      <c r="E44" s="110"/>
      <c r="F44" s="105"/>
      <c r="G44" s="114"/>
      <c r="H44" s="108"/>
      <c r="I44" s="108"/>
      <c r="J44" s="108"/>
      <c r="M44" s="97"/>
      <c r="N44" s="82"/>
      <c r="O44" s="113"/>
      <c r="P44" s="112"/>
      <c r="Q44" s="112"/>
      <c r="R44" s="112"/>
      <c r="S44" s="112"/>
    </row>
    <row r="45" spans="1:28" ht="14.1" customHeight="1">
      <c r="A45" s="111"/>
      <c r="B45" s="97"/>
      <c r="C45" s="97"/>
      <c r="D45" s="96"/>
      <c r="E45" s="110"/>
      <c r="F45" s="109"/>
      <c r="G45" s="108"/>
      <c r="H45" s="107"/>
      <c r="I45" s="107"/>
      <c r="J45" s="107"/>
      <c r="K45" s="99"/>
      <c r="O45" s="105"/>
      <c r="P45" s="105"/>
      <c r="Q45" s="105"/>
      <c r="R45" s="105"/>
      <c r="S45" s="105"/>
    </row>
    <row r="46" spans="1:28" ht="12.75" customHeight="1">
      <c r="A46" s="96"/>
      <c r="B46" s="97"/>
      <c r="D46" s="96"/>
      <c r="E46" s="106"/>
      <c r="O46" s="105"/>
      <c r="P46" s="105"/>
      <c r="Q46" s="105"/>
      <c r="R46" s="105"/>
      <c r="S46" s="105"/>
    </row>
    <row r="47" spans="1:28" ht="12.75" customHeight="1">
      <c r="A47" s="96"/>
      <c r="B47" s="96"/>
      <c r="C47" s="85"/>
      <c r="D47" s="96"/>
      <c r="E47" s="96"/>
      <c r="F47" s="104"/>
      <c r="O47" s="102"/>
      <c r="P47" s="103"/>
      <c r="Q47" s="102"/>
      <c r="R47" s="102"/>
      <c r="S47" s="102"/>
    </row>
    <row r="48" spans="1:28" ht="12.75" customHeight="1">
      <c r="A48" s="96"/>
      <c r="D48" s="96"/>
      <c r="F48" s="92"/>
      <c r="P48" s="92"/>
    </row>
    <row r="49" spans="1:16" ht="12.75" customHeight="1">
      <c r="A49" s="96"/>
      <c r="D49" s="96"/>
      <c r="F49" s="98"/>
      <c r="K49" s="99"/>
      <c r="L49" s="101"/>
      <c r="M49" s="101"/>
      <c r="O49" s="98"/>
      <c r="P49" s="98"/>
    </row>
    <row r="50" spans="1:16" ht="12.75" customHeight="1">
      <c r="A50" s="96"/>
      <c r="B50" s="100"/>
      <c r="C50" s="97"/>
      <c r="D50" s="96"/>
      <c r="E50" s="96"/>
      <c r="F50" s="98"/>
      <c r="K50" s="99"/>
      <c r="O50" s="92"/>
      <c r="P50" s="92"/>
    </row>
    <row r="51" spans="1:16" ht="12.75" customHeight="1">
      <c r="A51" s="96"/>
      <c r="B51" s="96"/>
      <c r="C51" s="97"/>
      <c r="D51" s="96"/>
      <c r="E51" s="96"/>
      <c r="F51" s="92"/>
      <c r="O51" s="98"/>
      <c r="P51" s="98"/>
    </row>
    <row r="52" spans="1:16" ht="12.75" customHeight="1">
      <c r="A52" s="96"/>
      <c r="B52" s="96"/>
      <c r="C52" s="97"/>
      <c r="D52" s="96"/>
      <c r="E52" s="96"/>
      <c r="F52" s="82"/>
    </row>
    <row r="53" spans="1:16" ht="12.75" customHeight="1">
      <c r="C53" s="94"/>
      <c r="D53" s="95"/>
      <c r="E53" s="95"/>
      <c r="F53" s="94"/>
      <c r="G53" s="89"/>
      <c r="H53" s="89"/>
      <c r="I53" s="89"/>
      <c r="J53" s="89"/>
      <c r="K53" s="89"/>
      <c r="L53" s="93"/>
      <c r="M53" s="93"/>
    </row>
    <row r="54" spans="1:16" ht="12.75" customHeight="1">
      <c r="A54" s="86"/>
      <c r="B54" s="86"/>
      <c r="C54" s="90"/>
      <c r="D54" s="91"/>
      <c r="E54" s="91"/>
      <c r="F54" s="90"/>
      <c r="G54" s="89"/>
      <c r="H54" s="89"/>
      <c r="I54" s="89"/>
      <c r="J54" s="89"/>
      <c r="K54" s="89"/>
      <c r="L54" s="88"/>
      <c r="M54" s="88"/>
      <c r="N54" s="82"/>
    </row>
    <row r="55" spans="1:16" ht="12.75" customHeight="1">
      <c r="A55" s="92"/>
      <c r="B55" s="87"/>
      <c r="C55" s="90"/>
      <c r="D55" s="91"/>
      <c r="E55" s="91"/>
      <c r="F55" s="90"/>
      <c r="G55" s="89"/>
      <c r="H55" s="89"/>
      <c r="I55" s="89"/>
      <c r="J55" s="89"/>
      <c r="K55" s="89"/>
      <c r="L55" s="88"/>
      <c r="M55" s="88"/>
      <c r="N55" s="88"/>
    </row>
    <row r="56" spans="1:16" ht="12.75" customHeight="1">
      <c r="A56" s="86"/>
      <c r="B56" s="86"/>
      <c r="C56" s="82"/>
      <c r="D56" s="85"/>
      <c r="E56" s="85"/>
      <c r="F56" s="82"/>
      <c r="L56" s="82"/>
      <c r="M56" s="82"/>
      <c r="N56" s="82"/>
    </row>
    <row r="57" spans="1:16" ht="12.75" customHeight="1">
      <c r="A57" s="87"/>
      <c r="B57" s="86"/>
      <c r="C57" s="82"/>
      <c r="D57" s="85"/>
      <c r="E57" s="85"/>
      <c r="F57" s="82"/>
      <c r="L57" s="82"/>
      <c r="M57" s="82"/>
      <c r="N57" s="82"/>
    </row>
    <row r="58" spans="1:16" ht="12.75" customHeight="1">
      <c r="A58" s="83"/>
      <c r="B58" s="84"/>
      <c r="C58" s="82"/>
      <c r="D58" s="82"/>
      <c r="E58" s="82"/>
      <c r="F58" s="82"/>
      <c r="L58" s="82"/>
      <c r="M58" s="82"/>
      <c r="N58" s="82"/>
    </row>
    <row r="59" spans="1:16" ht="12.75" customHeight="1">
      <c r="A59" s="83"/>
      <c r="B59" s="82"/>
      <c r="C59" s="82"/>
      <c r="D59" s="82"/>
      <c r="E59" s="82"/>
      <c r="F59" s="82"/>
      <c r="L59" s="82"/>
      <c r="M59" s="82"/>
      <c r="N59" s="82"/>
    </row>
    <row r="60" spans="1:16" ht="12.75" customHeight="1"/>
    <row r="61" spans="1:16" ht="12.75" customHeight="1"/>
    <row r="62" spans="1:16" ht="12.75" customHeight="1"/>
    <row r="63" spans="1:16" ht="12.75" customHeight="1"/>
    <row r="64" spans="1:16" ht="12.75" customHeight="1"/>
    <row r="65" ht="12.75" customHeight="1"/>
    <row r="66" ht="12.75" customHeight="1"/>
    <row r="67" ht="12.75" customHeight="1"/>
    <row r="68" ht="12.75" customHeight="1"/>
  </sheetData>
  <sheetProtection sheet="1" objects="1" scenarios="1"/>
  <protectedRanges>
    <protectedRange sqref="F7:G26" name="Range2"/>
    <protectedRange sqref="C4 E4 K4 Q4" name="Range1"/>
    <protectedRange sqref="E7:E26" name="Range2_1"/>
  </protectedRanges>
  <mergeCells count="59">
    <mergeCell ref="B12:D12"/>
    <mergeCell ref="F24:G24"/>
    <mergeCell ref="F23:G23"/>
    <mergeCell ref="F18:G18"/>
    <mergeCell ref="F19:G19"/>
    <mergeCell ref="F20:G20"/>
    <mergeCell ref="F21:G21"/>
    <mergeCell ref="F17:G17"/>
    <mergeCell ref="F22:G22"/>
    <mergeCell ref="B18:D18"/>
    <mergeCell ref="B13:D13"/>
    <mergeCell ref="B14:D14"/>
    <mergeCell ref="B15:D15"/>
    <mergeCell ref="B16:D16"/>
    <mergeCell ref="B17:D17"/>
    <mergeCell ref="B7:D7"/>
    <mergeCell ref="B8:D8"/>
    <mergeCell ref="B9:D9"/>
    <mergeCell ref="B10:D10"/>
    <mergeCell ref="B11:D11"/>
    <mergeCell ref="L7:L12"/>
    <mergeCell ref="C4:D4"/>
    <mergeCell ref="A3:S3"/>
    <mergeCell ref="E4:G4"/>
    <mergeCell ref="Q4:S4"/>
    <mergeCell ref="I4:N4"/>
    <mergeCell ref="M7:O12"/>
    <mergeCell ref="F8:G8"/>
    <mergeCell ref="F9:G9"/>
    <mergeCell ref="A5:G5"/>
    <mergeCell ref="F11:G11"/>
    <mergeCell ref="F12:G12"/>
    <mergeCell ref="F10:G10"/>
    <mergeCell ref="F6:G6"/>
    <mergeCell ref="F7:G7"/>
    <mergeCell ref="B6:D6"/>
    <mergeCell ref="H1:M1"/>
    <mergeCell ref="H2:M2"/>
    <mergeCell ref="H5:K5"/>
    <mergeCell ref="L5:S5"/>
    <mergeCell ref="L6:O6"/>
    <mergeCell ref="L20:L26"/>
    <mergeCell ref="L13:L19"/>
    <mergeCell ref="M20:O26"/>
    <mergeCell ref="M13:O19"/>
    <mergeCell ref="F15:G15"/>
    <mergeCell ref="F16:G16"/>
    <mergeCell ref="F13:G13"/>
    <mergeCell ref="F14:G14"/>
    <mergeCell ref="F26:G26"/>
    <mergeCell ref="F25:G25"/>
    <mergeCell ref="B25:D25"/>
    <mergeCell ref="B26:D26"/>
    <mergeCell ref="B19:D19"/>
    <mergeCell ref="B20:D20"/>
    <mergeCell ref="B21:D21"/>
    <mergeCell ref="B22:D22"/>
    <mergeCell ref="B23:D23"/>
    <mergeCell ref="B24:D24"/>
  </mergeCells>
  <phoneticPr fontId="4" type="noConversion"/>
  <dataValidations count="1">
    <dataValidation type="list" allowBlank="1" showInputMessage="1" showErrorMessage="1" sqref="Q4:S4">
      <formula1>Category</formula1>
    </dataValidation>
  </dataValidations>
  <pageMargins left="0.25" right="0" top="0.25" bottom="0.25" header="0.25" footer="0.2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856" r:id="rId4" name="TextBox1">
          <controlPr defaultSize="0" autoLine="0" r:id="rId5">
            <anchor moveWithCells="1" sizeWithCells="1">
              <from>
                <xdr:col>4</xdr:col>
                <xdr:colOff>133350</xdr:colOff>
                <xdr:row>33</xdr:row>
                <xdr:rowOff>66675</xdr:rowOff>
              </from>
              <to>
                <xdr:col>6</xdr:col>
                <xdr:colOff>9525</xdr:colOff>
                <xdr:row>34</xdr:row>
                <xdr:rowOff>142875</xdr:rowOff>
              </to>
            </anchor>
          </controlPr>
        </control>
      </mc:Choice>
      <mc:Fallback>
        <control shapeId="32856" r:id="rId4" name="TextBox1"/>
      </mc:Fallback>
    </mc:AlternateContent>
    <mc:AlternateContent xmlns:mc="http://schemas.openxmlformats.org/markup-compatibility/2006">
      <mc:Choice Requires="x14">
        <control shapeId="32857" r:id="rId6" name="TextBox2">
          <controlPr defaultSize="0" autoLine="0" r:id="rId5">
            <anchor moveWithCells="1" sizeWithCells="1">
              <from>
                <xdr:col>4</xdr:col>
                <xdr:colOff>133350</xdr:colOff>
                <xdr:row>36</xdr:row>
                <xdr:rowOff>66675</xdr:rowOff>
              </from>
              <to>
                <xdr:col>6</xdr:col>
                <xdr:colOff>9525</xdr:colOff>
                <xdr:row>37</xdr:row>
                <xdr:rowOff>142875</xdr:rowOff>
              </to>
            </anchor>
          </controlPr>
        </control>
      </mc:Choice>
      <mc:Fallback>
        <control shapeId="32857" r:id="rId6" name="TextBox2"/>
      </mc:Fallback>
    </mc:AlternateContent>
    <mc:AlternateContent xmlns:mc="http://schemas.openxmlformats.org/markup-compatibility/2006">
      <mc:Choice Requires="x14">
        <control shapeId="32858" r:id="rId7" name="TextBox3">
          <controlPr defaultSize="0" autoLine="0" r:id="rId5">
            <anchor moveWithCells="1" sizeWithCells="1">
              <from>
                <xdr:col>6</xdr:col>
                <xdr:colOff>666750</xdr:colOff>
                <xdr:row>33</xdr:row>
                <xdr:rowOff>66675</xdr:rowOff>
              </from>
              <to>
                <xdr:col>10</xdr:col>
                <xdr:colOff>133350</xdr:colOff>
                <xdr:row>34</xdr:row>
                <xdr:rowOff>142875</xdr:rowOff>
              </to>
            </anchor>
          </controlPr>
        </control>
      </mc:Choice>
      <mc:Fallback>
        <control shapeId="32858" r:id="rId7" name="TextBox3"/>
      </mc:Fallback>
    </mc:AlternateContent>
    <mc:AlternateContent xmlns:mc="http://schemas.openxmlformats.org/markup-compatibility/2006">
      <mc:Choice Requires="x14">
        <control shapeId="32859" r:id="rId8" name="TextBox8">
          <controlPr defaultSize="0" autoLine="0" r:id="rId5">
            <anchor moveWithCells="1" sizeWithCells="1">
              <from>
                <xdr:col>6</xdr:col>
                <xdr:colOff>666750</xdr:colOff>
                <xdr:row>36</xdr:row>
                <xdr:rowOff>66675</xdr:rowOff>
              </from>
              <to>
                <xdr:col>10</xdr:col>
                <xdr:colOff>133350</xdr:colOff>
                <xdr:row>37</xdr:row>
                <xdr:rowOff>142875</xdr:rowOff>
              </to>
            </anchor>
          </controlPr>
        </control>
      </mc:Choice>
      <mc:Fallback>
        <control shapeId="32859" r:id="rId8" name="TextBox8"/>
      </mc:Fallback>
    </mc:AlternateContent>
    <mc:AlternateContent xmlns:mc="http://schemas.openxmlformats.org/markup-compatibility/2006">
      <mc:Choice Requires="x14">
        <control shapeId="32860" r:id="rId9" name="TextBox9">
          <controlPr defaultSize="0" autoLine="0" r:id="rId5">
            <anchor moveWithCells="1" sizeWithCells="1">
              <from>
                <xdr:col>12</xdr:col>
                <xdr:colOff>19050</xdr:colOff>
                <xdr:row>34</xdr:row>
                <xdr:rowOff>161925</xdr:rowOff>
              </from>
              <to>
                <xdr:col>13</xdr:col>
                <xdr:colOff>657225</xdr:colOff>
                <xdr:row>36</xdr:row>
                <xdr:rowOff>66675</xdr:rowOff>
              </to>
            </anchor>
          </controlPr>
        </control>
      </mc:Choice>
      <mc:Fallback>
        <control shapeId="32860" r:id="rId9" name="TextBox9"/>
      </mc:Fallback>
    </mc:AlternateContent>
    <mc:AlternateContent xmlns:mc="http://schemas.openxmlformats.org/markup-compatibility/2006">
      <mc:Choice Requires="x14">
        <control shapeId="32861" r:id="rId10" name="TextBox12">
          <controlPr defaultSize="0" autoLine="0" r:id="rId5">
            <anchor moveWithCells="1" sizeWithCells="1">
              <from>
                <xdr:col>12</xdr:col>
                <xdr:colOff>19050</xdr:colOff>
                <xdr:row>36</xdr:row>
                <xdr:rowOff>66675</xdr:rowOff>
              </from>
              <to>
                <xdr:col>13</xdr:col>
                <xdr:colOff>657225</xdr:colOff>
                <xdr:row>37</xdr:row>
                <xdr:rowOff>142875</xdr:rowOff>
              </to>
            </anchor>
          </controlPr>
        </control>
      </mc:Choice>
      <mc:Fallback>
        <control shapeId="32861" r:id="rId10" name="TextBox12"/>
      </mc:Fallback>
    </mc:AlternateContent>
    <mc:AlternateContent xmlns:mc="http://schemas.openxmlformats.org/markup-compatibility/2006">
      <mc:Choice Requires="x14">
        <control shapeId="32862" r:id="rId11" name="TextBox4">
          <controlPr defaultSize="0" autoLine="0" r:id="rId5">
            <anchor moveWithCells="1" sizeWithCells="1">
              <from>
                <xdr:col>12</xdr:col>
                <xdr:colOff>419100</xdr:colOff>
                <xdr:row>9</xdr:row>
                <xdr:rowOff>28575</xdr:rowOff>
              </from>
              <to>
                <xdr:col>14</xdr:col>
                <xdr:colOff>323850</xdr:colOff>
                <xdr:row>10</xdr:row>
                <xdr:rowOff>104775</xdr:rowOff>
              </to>
            </anchor>
          </controlPr>
        </control>
      </mc:Choice>
      <mc:Fallback>
        <control shapeId="32862" r:id="rId11" name="TextBox4"/>
      </mc:Fallback>
    </mc:AlternateContent>
    <mc:AlternateContent xmlns:mc="http://schemas.openxmlformats.org/markup-compatibility/2006">
      <mc:Choice Requires="x14">
        <control shapeId="32863" r:id="rId12" name="TextBox5">
          <controlPr defaultSize="0" autoLine="0" r:id="rId5">
            <anchor moveWithCells="1" sizeWithCells="1">
              <from>
                <xdr:col>12</xdr:col>
                <xdr:colOff>419100</xdr:colOff>
                <xdr:row>10</xdr:row>
                <xdr:rowOff>85725</xdr:rowOff>
              </from>
              <to>
                <xdr:col>14</xdr:col>
                <xdr:colOff>323850</xdr:colOff>
                <xdr:row>11</xdr:row>
                <xdr:rowOff>161925</xdr:rowOff>
              </to>
            </anchor>
          </controlPr>
        </control>
      </mc:Choice>
      <mc:Fallback>
        <control shapeId="32863" r:id="rId12" name="TextBox5"/>
      </mc:Fallback>
    </mc:AlternateContent>
    <mc:AlternateContent xmlns:mc="http://schemas.openxmlformats.org/markup-compatibility/2006">
      <mc:Choice Requires="x14">
        <control shapeId="32864" r:id="rId13" name="TextBox6">
          <controlPr defaultSize="0" autoLine="0" r:id="rId5">
            <anchor moveWithCells="1" sizeWithCells="1">
              <from>
                <xdr:col>12</xdr:col>
                <xdr:colOff>419100</xdr:colOff>
                <xdr:row>16</xdr:row>
                <xdr:rowOff>28575</xdr:rowOff>
              </from>
              <to>
                <xdr:col>14</xdr:col>
                <xdr:colOff>323850</xdr:colOff>
                <xdr:row>17</xdr:row>
                <xdr:rowOff>104775</xdr:rowOff>
              </to>
            </anchor>
          </controlPr>
        </control>
      </mc:Choice>
      <mc:Fallback>
        <control shapeId="32864" r:id="rId13" name="TextBox6"/>
      </mc:Fallback>
    </mc:AlternateContent>
    <mc:AlternateContent xmlns:mc="http://schemas.openxmlformats.org/markup-compatibility/2006">
      <mc:Choice Requires="x14">
        <control shapeId="32865" r:id="rId14" name="TextBox7">
          <controlPr defaultSize="0" autoLine="0" r:id="rId5">
            <anchor moveWithCells="1" sizeWithCells="1">
              <from>
                <xdr:col>12</xdr:col>
                <xdr:colOff>419100</xdr:colOff>
                <xdr:row>17</xdr:row>
                <xdr:rowOff>85725</xdr:rowOff>
              </from>
              <to>
                <xdr:col>14</xdr:col>
                <xdr:colOff>323850</xdr:colOff>
                <xdr:row>18</xdr:row>
                <xdr:rowOff>161925</xdr:rowOff>
              </to>
            </anchor>
          </controlPr>
        </control>
      </mc:Choice>
      <mc:Fallback>
        <control shapeId="32865" r:id="rId14" name="TextBox7"/>
      </mc:Fallback>
    </mc:AlternateContent>
    <mc:AlternateContent xmlns:mc="http://schemas.openxmlformats.org/markup-compatibility/2006">
      <mc:Choice Requires="x14">
        <control shapeId="32866" r:id="rId15" name="TextBox10">
          <controlPr defaultSize="0" autoLine="0" r:id="rId5">
            <anchor moveWithCells="1" sizeWithCells="1">
              <from>
                <xdr:col>12</xdr:col>
                <xdr:colOff>419100</xdr:colOff>
                <xdr:row>23</xdr:row>
                <xdr:rowOff>19050</xdr:rowOff>
              </from>
              <to>
                <xdr:col>14</xdr:col>
                <xdr:colOff>323850</xdr:colOff>
                <xdr:row>24</xdr:row>
                <xdr:rowOff>95250</xdr:rowOff>
              </to>
            </anchor>
          </controlPr>
        </control>
      </mc:Choice>
      <mc:Fallback>
        <control shapeId="32866" r:id="rId15" name="TextBox10"/>
      </mc:Fallback>
    </mc:AlternateContent>
    <mc:AlternateContent xmlns:mc="http://schemas.openxmlformats.org/markup-compatibility/2006">
      <mc:Choice Requires="x14">
        <control shapeId="32867" r:id="rId16" name="TextBox11">
          <controlPr defaultSize="0" autoLine="0" r:id="rId5">
            <anchor moveWithCells="1" sizeWithCells="1">
              <from>
                <xdr:col>12</xdr:col>
                <xdr:colOff>419100</xdr:colOff>
                <xdr:row>24</xdr:row>
                <xdr:rowOff>76200</xdr:rowOff>
              </from>
              <to>
                <xdr:col>14</xdr:col>
                <xdr:colOff>323850</xdr:colOff>
                <xdr:row>25</xdr:row>
                <xdr:rowOff>152400</xdr:rowOff>
              </to>
            </anchor>
          </controlPr>
        </control>
      </mc:Choice>
      <mc:Fallback>
        <control shapeId="32867" r:id="rId16" name="TextBox1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B68"/>
  <sheetViews>
    <sheetView showZeros="0" topLeftCell="A22" zoomScaleNormal="100" zoomScaleSheetLayoutView="100" workbookViewId="0">
      <selection activeCell="C4" sqref="C4:D4"/>
    </sheetView>
  </sheetViews>
  <sheetFormatPr defaultColWidth="9.7109375" defaultRowHeight="12.75"/>
  <cols>
    <col min="1" max="1" width="1.7109375" style="80" customWidth="1"/>
    <col min="2" max="4" width="10.7109375" style="80" customWidth="1"/>
    <col min="5" max="5" width="11" style="80" customWidth="1"/>
    <col min="6" max="6" width="10.7109375" style="80" customWidth="1"/>
    <col min="7" max="7" width="10.7109375" style="81" customWidth="1"/>
    <col min="8" max="11" width="5.7109375" style="81" customWidth="1"/>
    <col min="12" max="12" width="5.7109375" style="80" customWidth="1"/>
    <col min="13" max="14" width="10.7109375" style="80" customWidth="1"/>
    <col min="15" max="19" width="5.7109375" style="80" customWidth="1"/>
    <col min="20" max="16384" width="9.7109375" style="80"/>
  </cols>
  <sheetData>
    <row r="1" spans="1:22" ht="14.1" customHeight="1">
      <c r="C1" s="152"/>
      <c r="D1" s="152"/>
      <c r="E1" s="152"/>
      <c r="F1" s="152"/>
      <c r="G1" s="99"/>
      <c r="H1" s="296"/>
      <c r="I1" s="296"/>
      <c r="J1" s="296"/>
      <c r="K1" s="296"/>
      <c r="L1" s="296"/>
      <c r="M1" s="296"/>
      <c r="N1" s="151"/>
      <c r="O1" s="151"/>
      <c r="P1" s="151"/>
      <c r="Q1" s="101"/>
      <c r="R1" s="101"/>
      <c r="S1" s="101"/>
      <c r="T1" s="101"/>
    </row>
    <row r="2" spans="1:22" ht="14.1" customHeight="1" thickBot="1">
      <c r="C2" s="152"/>
      <c r="D2" s="152"/>
      <c r="E2" s="152"/>
      <c r="F2" s="152"/>
      <c r="G2" s="99"/>
      <c r="H2" s="296"/>
      <c r="I2" s="296"/>
      <c r="J2" s="296"/>
      <c r="K2" s="296"/>
      <c r="L2" s="296"/>
      <c r="M2" s="296"/>
      <c r="N2" s="151"/>
      <c r="O2" s="150"/>
      <c r="P2" s="101"/>
      <c r="Q2" s="149"/>
      <c r="R2" s="149"/>
      <c r="S2" s="149"/>
      <c r="T2" s="101"/>
      <c r="U2" s="148"/>
      <c r="V2" s="105"/>
    </row>
    <row r="3" spans="1:22" ht="14.1" customHeight="1" thickBot="1">
      <c r="A3" s="304" t="s">
        <v>144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6"/>
      <c r="U3" s="105"/>
      <c r="V3" s="105"/>
    </row>
    <row r="4" spans="1:22" ht="14.1" customHeight="1" thickBot="1">
      <c r="B4" s="96"/>
      <c r="C4" s="321">
        <f>XBFA!E10</f>
        <v>0</v>
      </c>
      <c r="D4" s="321"/>
      <c r="E4" s="307">
        <f>XBFA!Q10</f>
        <v>0</v>
      </c>
      <c r="F4" s="307"/>
      <c r="G4" s="307"/>
      <c r="I4" s="309" t="str">
        <f>PROPER(XBFA!J12)</f>
        <v/>
      </c>
      <c r="J4" s="309"/>
      <c r="K4" s="309"/>
      <c r="L4" s="309"/>
      <c r="M4" s="309"/>
      <c r="N4" s="309"/>
      <c r="Q4" s="308">
        <f>'NHQ Master'!Q4:S4</f>
        <v>0</v>
      </c>
      <c r="R4" s="308"/>
      <c r="S4" s="308"/>
      <c r="T4" s="97"/>
      <c r="U4" s="139"/>
      <c r="V4" s="105"/>
    </row>
    <row r="5" spans="1:22" ht="14.1" customHeight="1" thickBot="1">
      <c r="A5" s="297" t="s">
        <v>486</v>
      </c>
      <c r="B5" s="298"/>
      <c r="C5" s="298"/>
      <c r="D5" s="298"/>
      <c r="E5" s="298"/>
      <c r="F5" s="298"/>
      <c r="G5" s="299"/>
      <c r="H5" s="297" t="s">
        <v>209</v>
      </c>
      <c r="I5" s="298"/>
      <c r="J5" s="298"/>
      <c r="K5" s="299"/>
      <c r="L5" s="297" t="s">
        <v>487</v>
      </c>
      <c r="M5" s="298"/>
      <c r="N5" s="298"/>
      <c r="O5" s="298"/>
      <c r="P5" s="298"/>
      <c r="Q5" s="298"/>
      <c r="R5" s="298"/>
      <c r="S5" s="299"/>
      <c r="T5" s="97"/>
      <c r="U5" s="139"/>
      <c r="V5" s="105"/>
    </row>
    <row r="6" spans="1:22" ht="14.1" customHeight="1">
      <c r="A6" s="147" t="s">
        <v>210</v>
      </c>
      <c r="B6" s="322" t="s">
        <v>211</v>
      </c>
      <c r="C6" s="323"/>
      <c r="D6" s="323"/>
      <c r="E6" s="324"/>
      <c r="F6" s="325" t="s">
        <v>502</v>
      </c>
      <c r="G6" s="326"/>
      <c r="H6" s="146" t="s">
        <v>488</v>
      </c>
      <c r="I6" s="145" t="s">
        <v>489</v>
      </c>
      <c r="J6" s="145" t="s">
        <v>490</v>
      </c>
      <c r="K6" s="144" t="s">
        <v>498</v>
      </c>
      <c r="L6" s="300" t="s">
        <v>1230</v>
      </c>
      <c r="M6" s="301"/>
      <c r="N6" s="301"/>
      <c r="O6" s="302"/>
      <c r="P6" s="143" t="s">
        <v>212</v>
      </c>
      <c r="Q6" s="142" t="s">
        <v>1228</v>
      </c>
      <c r="R6" s="141" t="s">
        <v>1227</v>
      </c>
      <c r="S6" s="140" t="s">
        <v>1229</v>
      </c>
      <c r="T6" s="97"/>
      <c r="U6" s="139"/>
      <c r="V6" s="105"/>
    </row>
    <row r="7" spans="1:22" ht="14.1" customHeight="1">
      <c r="A7" s="137" t="s">
        <v>213</v>
      </c>
      <c r="B7" s="314" t="str">
        <f>UPPER(XBFA!D18)</f>
        <v/>
      </c>
      <c r="C7" s="315"/>
      <c r="D7" s="315"/>
      <c r="E7" s="316"/>
      <c r="F7" s="310" t="str">
        <f>UPPER('NHQ Master'!F7:G7)</f>
        <v/>
      </c>
      <c r="G7" s="293"/>
      <c r="H7" s="20"/>
      <c r="I7" s="11"/>
      <c r="J7" s="43"/>
      <c r="K7" s="156"/>
      <c r="L7" s="270" t="s">
        <v>499</v>
      </c>
      <c r="M7" s="283"/>
      <c r="N7" s="284"/>
      <c r="O7" s="285"/>
      <c r="P7" s="136"/>
      <c r="Q7" s="135"/>
      <c r="R7" s="135"/>
      <c r="S7" s="138"/>
      <c r="T7" s="129">
        <f>XBFA!X18</f>
        <v>0</v>
      </c>
      <c r="U7" s="105"/>
      <c r="V7" s="105"/>
    </row>
    <row r="8" spans="1:22" ht="14.1" customHeight="1">
      <c r="A8" s="137" t="s">
        <v>214</v>
      </c>
      <c r="B8" s="314" t="str">
        <f>UPPER(XBFA!D19)</f>
        <v/>
      </c>
      <c r="C8" s="315"/>
      <c r="D8" s="315"/>
      <c r="E8" s="316"/>
      <c r="F8" s="310" t="str">
        <f>UPPER('NHQ Master'!F8:G8)</f>
        <v/>
      </c>
      <c r="G8" s="293"/>
      <c r="H8" s="20"/>
      <c r="I8" s="11"/>
      <c r="J8" s="43"/>
      <c r="K8" s="156"/>
      <c r="L8" s="271"/>
      <c r="M8" s="286"/>
      <c r="N8" s="287"/>
      <c r="O8" s="288"/>
      <c r="P8" s="136"/>
      <c r="Q8" s="135"/>
      <c r="R8" s="135"/>
      <c r="S8" s="134"/>
      <c r="T8" s="129">
        <f>XBFA!X19</f>
        <v>0</v>
      </c>
    </row>
    <row r="9" spans="1:22" ht="14.1" customHeight="1">
      <c r="A9" s="137" t="s">
        <v>215</v>
      </c>
      <c r="B9" s="314" t="str">
        <f>UPPER(XBFA!D20)</f>
        <v/>
      </c>
      <c r="C9" s="315"/>
      <c r="D9" s="315"/>
      <c r="E9" s="316"/>
      <c r="F9" s="310" t="str">
        <f>UPPER('NHQ Master'!F9:G9)</f>
        <v/>
      </c>
      <c r="G9" s="293"/>
      <c r="H9" s="20"/>
      <c r="I9" s="11"/>
      <c r="J9" s="43"/>
      <c r="K9" s="156"/>
      <c r="L9" s="271"/>
      <c r="M9" s="286"/>
      <c r="N9" s="287"/>
      <c r="O9" s="288"/>
      <c r="P9" s="136"/>
      <c r="Q9" s="135"/>
      <c r="R9" s="135"/>
      <c r="S9" s="134"/>
      <c r="T9" s="129">
        <f>XBFA!X20</f>
        <v>0</v>
      </c>
    </row>
    <row r="10" spans="1:22" ht="14.1" customHeight="1">
      <c r="A10" s="137" t="s">
        <v>216</v>
      </c>
      <c r="B10" s="314" t="str">
        <f>UPPER(XBFA!D21)</f>
        <v/>
      </c>
      <c r="C10" s="315"/>
      <c r="D10" s="315"/>
      <c r="E10" s="316"/>
      <c r="F10" s="310" t="str">
        <f>UPPER('NHQ Master'!F10:G10)</f>
        <v/>
      </c>
      <c r="G10" s="293"/>
      <c r="H10" s="20"/>
      <c r="I10" s="11"/>
      <c r="J10" s="43"/>
      <c r="K10" s="156"/>
      <c r="L10" s="271"/>
      <c r="M10" s="286"/>
      <c r="N10" s="287"/>
      <c r="O10" s="288"/>
      <c r="P10" s="136"/>
      <c r="Q10" s="135"/>
      <c r="R10" s="135"/>
      <c r="S10" s="134"/>
      <c r="T10" s="129">
        <f>XBFA!X21</f>
        <v>0</v>
      </c>
    </row>
    <row r="11" spans="1:22" ht="14.1" customHeight="1">
      <c r="A11" s="137" t="s">
        <v>217</v>
      </c>
      <c r="B11" s="314" t="str">
        <f>UPPER(XBFA!D22)</f>
        <v/>
      </c>
      <c r="C11" s="315"/>
      <c r="D11" s="315"/>
      <c r="E11" s="316"/>
      <c r="F11" s="310" t="str">
        <f>UPPER('NHQ Master'!F11:G11)</f>
        <v/>
      </c>
      <c r="G11" s="293"/>
      <c r="H11" s="20"/>
      <c r="I11" s="11"/>
      <c r="J11" s="43"/>
      <c r="K11" s="156"/>
      <c r="L11" s="271"/>
      <c r="M11" s="286"/>
      <c r="N11" s="287"/>
      <c r="O11" s="288"/>
      <c r="P11" s="136"/>
      <c r="Q11" s="135"/>
      <c r="R11" s="135"/>
      <c r="S11" s="134"/>
      <c r="T11" s="129">
        <f>XBFA!X22</f>
        <v>0</v>
      </c>
    </row>
    <row r="12" spans="1:22" ht="14.1" customHeight="1">
      <c r="A12" s="137" t="s">
        <v>218</v>
      </c>
      <c r="B12" s="314" t="str">
        <f>UPPER(XBFA!D23)</f>
        <v/>
      </c>
      <c r="C12" s="315"/>
      <c r="D12" s="315"/>
      <c r="E12" s="316"/>
      <c r="F12" s="310" t="str">
        <f>UPPER('NHQ Master'!F12:G12)</f>
        <v/>
      </c>
      <c r="G12" s="293"/>
      <c r="H12" s="20"/>
      <c r="I12" s="11"/>
      <c r="J12" s="43"/>
      <c r="K12" s="156"/>
      <c r="L12" s="273"/>
      <c r="M12" s="289"/>
      <c r="N12" s="290"/>
      <c r="O12" s="291"/>
      <c r="P12" s="136"/>
      <c r="Q12" s="135"/>
      <c r="R12" s="135"/>
      <c r="S12" s="134"/>
      <c r="T12" s="129">
        <f>XBFA!X23</f>
        <v>0</v>
      </c>
    </row>
    <row r="13" spans="1:22" ht="14.1" customHeight="1">
      <c r="A13" s="137" t="s">
        <v>219</v>
      </c>
      <c r="B13" s="314" t="str">
        <f>UPPER(XBFA!D24)</f>
        <v/>
      </c>
      <c r="C13" s="315"/>
      <c r="D13" s="315"/>
      <c r="E13" s="316"/>
      <c r="F13" s="310" t="str">
        <f>UPPER('NHQ Master'!F13:G13)</f>
        <v/>
      </c>
      <c r="G13" s="293"/>
      <c r="H13" s="20"/>
      <c r="I13" s="11"/>
      <c r="J13" s="43"/>
      <c r="K13" s="156"/>
      <c r="L13" s="270" t="s">
        <v>500</v>
      </c>
      <c r="M13" s="283"/>
      <c r="N13" s="284"/>
      <c r="O13" s="285"/>
      <c r="P13" s="136"/>
      <c r="Q13" s="135"/>
      <c r="R13" s="135"/>
      <c r="S13" s="134"/>
      <c r="T13" s="129">
        <f>XBFA!X24</f>
        <v>0</v>
      </c>
    </row>
    <row r="14" spans="1:22" ht="14.1" customHeight="1">
      <c r="A14" s="137" t="s">
        <v>220</v>
      </c>
      <c r="B14" s="314" t="str">
        <f>UPPER(XBFA!D25)</f>
        <v/>
      </c>
      <c r="C14" s="315"/>
      <c r="D14" s="315"/>
      <c r="E14" s="316"/>
      <c r="F14" s="310" t="str">
        <f>UPPER('NHQ Master'!F14:G14)</f>
        <v/>
      </c>
      <c r="G14" s="293"/>
      <c r="H14" s="20"/>
      <c r="I14" s="11"/>
      <c r="J14" s="43"/>
      <c r="K14" s="156"/>
      <c r="L14" s="271"/>
      <c r="M14" s="286"/>
      <c r="N14" s="287"/>
      <c r="O14" s="288"/>
      <c r="P14" s="136"/>
      <c r="Q14" s="135"/>
      <c r="R14" s="135"/>
      <c r="S14" s="134"/>
      <c r="T14" s="129">
        <f>XBFA!X25</f>
        <v>0</v>
      </c>
    </row>
    <row r="15" spans="1:22" ht="14.1" customHeight="1">
      <c r="A15" s="137" t="s">
        <v>221</v>
      </c>
      <c r="B15" s="314" t="str">
        <f>UPPER(XBFA!D26)</f>
        <v/>
      </c>
      <c r="C15" s="315"/>
      <c r="D15" s="315"/>
      <c r="E15" s="316"/>
      <c r="F15" s="310" t="str">
        <f>UPPER('NHQ Master'!F15:G15)</f>
        <v/>
      </c>
      <c r="G15" s="293"/>
      <c r="H15" s="20"/>
      <c r="I15" s="11"/>
      <c r="J15" s="43"/>
      <c r="K15" s="156"/>
      <c r="L15" s="271"/>
      <c r="M15" s="286"/>
      <c r="N15" s="287"/>
      <c r="O15" s="288"/>
      <c r="P15" s="136"/>
      <c r="Q15" s="135"/>
      <c r="R15" s="135"/>
      <c r="S15" s="134"/>
      <c r="T15" s="129">
        <f>XBFA!X26</f>
        <v>0</v>
      </c>
    </row>
    <row r="16" spans="1:22" ht="14.1" customHeight="1">
      <c r="A16" s="137" t="s">
        <v>198</v>
      </c>
      <c r="B16" s="314" t="str">
        <f>UPPER(XBFA!D27)</f>
        <v/>
      </c>
      <c r="C16" s="315"/>
      <c r="D16" s="315"/>
      <c r="E16" s="316"/>
      <c r="F16" s="310" t="str">
        <f>UPPER('NHQ Master'!F16:G16)</f>
        <v/>
      </c>
      <c r="G16" s="293"/>
      <c r="H16" s="20"/>
      <c r="I16" s="11"/>
      <c r="J16" s="43"/>
      <c r="K16" s="156"/>
      <c r="L16" s="271"/>
      <c r="M16" s="286"/>
      <c r="N16" s="287"/>
      <c r="O16" s="288"/>
      <c r="P16" s="136"/>
      <c r="Q16" s="135"/>
      <c r="R16" s="135"/>
      <c r="S16" s="134"/>
      <c r="T16" s="129">
        <f>XBFA!X27</f>
        <v>0</v>
      </c>
    </row>
    <row r="17" spans="1:28" ht="14.1" customHeight="1">
      <c r="A17" s="137" t="s">
        <v>199</v>
      </c>
      <c r="B17" s="314" t="str">
        <f>UPPER(XBFA!D28)</f>
        <v/>
      </c>
      <c r="C17" s="315"/>
      <c r="D17" s="315"/>
      <c r="E17" s="316"/>
      <c r="F17" s="310" t="str">
        <f>UPPER('NHQ Master'!F17:G17)</f>
        <v/>
      </c>
      <c r="G17" s="293"/>
      <c r="H17" s="20"/>
      <c r="I17" s="11"/>
      <c r="J17" s="43"/>
      <c r="K17" s="156"/>
      <c r="L17" s="271"/>
      <c r="M17" s="286"/>
      <c r="N17" s="287"/>
      <c r="O17" s="288"/>
      <c r="P17" s="136"/>
      <c r="Q17" s="135"/>
      <c r="R17" s="135"/>
      <c r="S17" s="134"/>
      <c r="T17" s="129">
        <f>XBFA!X28</f>
        <v>0</v>
      </c>
    </row>
    <row r="18" spans="1:28" ht="14.1" customHeight="1">
      <c r="A18" s="137" t="s">
        <v>200</v>
      </c>
      <c r="B18" s="314" t="str">
        <f>UPPER(XBFA!D29)</f>
        <v/>
      </c>
      <c r="C18" s="315"/>
      <c r="D18" s="315"/>
      <c r="E18" s="316"/>
      <c r="F18" s="310" t="str">
        <f>UPPER('NHQ Master'!F18:G18)</f>
        <v/>
      </c>
      <c r="G18" s="293"/>
      <c r="H18" s="20"/>
      <c r="I18" s="11"/>
      <c r="J18" s="43"/>
      <c r="K18" s="156"/>
      <c r="L18" s="271"/>
      <c r="M18" s="286"/>
      <c r="N18" s="287"/>
      <c r="O18" s="288"/>
      <c r="P18" s="136"/>
      <c r="Q18" s="135"/>
      <c r="R18" s="135"/>
      <c r="S18" s="134"/>
      <c r="T18" s="129">
        <f>XBFA!X29</f>
        <v>0</v>
      </c>
    </row>
    <row r="19" spans="1:28" ht="14.1" customHeight="1">
      <c r="A19" s="137" t="s">
        <v>201</v>
      </c>
      <c r="B19" s="314" t="str">
        <f>UPPER(XBFA!D30)</f>
        <v/>
      </c>
      <c r="C19" s="315"/>
      <c r="D19" s="315"/>
      <c r="E19" s="316"/>
      <c r="F19" s="310" t="str">
        <f>UPPER('NHQ Master'!F19:G19)</f>
        <v/>
      </c>
      <c r="G19" s="293"/>
      <c r="H19" s="20"/>
      <c r="I19" s="11"/>
      <c r="J19" s="43"/>
      <c r="K19" s="156"/>
      <c r="L19" s="273"/>
      <c r="M19" s="289"/>
      <c r="N19" s="290"/>
      <c r="O19" s="291"/>
      <c r="P19" s="136"/>
      <c r="Q19" s="135"/>
      <c r="R19" s="135"/>
      <c r="S19" s="134"/>
      <c r="T19" s="129">
        <f>XBFA!X30</f>
        <v>0</v>
      </c>
    </row>
    <row r="20" spans="1:28" ht="14.1" customHeight="1">
      <c r="A20" s="137" t="s">
        <v>202</v>
      </c>
      <c r="B20" s="314" t="str">
        <f>UPPER(XBFA!D31)</f>
        <v/>
      </c>
      <c r="C20" s="315"/>
      <c r="D20" s="315"/>
      <c r="E20" s="316"/>
      <c r="F20" s="310" t="str">
        <f>UPPER('NHQ Master'!F20:G20)</f>
        <v/>
      </c>
      <c r="G20" s="293"/>
      <c r="H20" s="20"/>
      <c r="I20" s="11"/>
      <c r="J20" s="43"/>
      <c r="K20" s="156"/>
      <c r="L20" s="270" t="s">
        <v>501</v>
      </c>
      <c r="M20" s="274"/>
      <c r="N20" s="275"/>
      <c r="O20" s="276"/>
      <c r="P20" s="136"/>
      <c r="Q20" s="135"/>
      <c r="R20" s="135"/>
      <c r="S20" s="134"/>
      <c r="T20" s="129">
        <f>XBFA!X31</f>
        <v>0</v>
      </c>
    </row>
    <row r="21" spans="1:28" ht="14.1" customHeight="1">
      <c r="A21" s="137" t="s">
        <v>203</v>
      </c>
      <c r="B21" s="314" t="str">
        <f>UPPER(XBFA!D32)</f>
        <v/>
      </c>
      <c r="C21" s="315"/>
      <c r="D21" s="315"/>
      <c r="E21" s="316"/>
      <c r="F21" s="310" t="str">
        <f>UPPER('NHQ Master'!F21:G21)</f>
        <v/>
      </c>
      <c r="G21" s="293"/>
      <c r="H21" s="20"/>
      <c r="I21" s="11"/>
      <c r="J21" s="43"/>
      <c r="K21" s="156"/>
      <c r="L21" s="271"/>
      <c r="M21" s="277"/>
      <c r="N21" s="278"/>
      <c r="O21" s="279"/>
      <c r="P21" s="136"/>
      <c r="Q21" s="135"/>
      <c r="R21" s="135"/>
      <c r="S21" s="134"/>
      <c r="T21" s="129">
        <f>XBFA!X32</f>
        <v>0</v>
      </c>
    </row>
    <row r="22" spans="1:28" ht="14.1" customHeight="1">
      <c r="A22" s="137" t="s">
        <v>204</v>
      </c>
      <c r="B22" s="314" t="str">
        <f>UPPER(XBFA!D33)</f>
        <v/>
      </c>
      <c r="C22" s="315"/>
      <c r="D22" s="315"/>
      <c r="E22" s="316"/>
      <c r="F22" s="310" t="str">
        <f>UPPER('NHQ Master'!F22:G22)</f>
        <v/>
      </c>
      <c r="G22" s="293"/>
      <c r="H22" s="20"/>
      <c r="I22" s="11"/>
      <c r="J22" s="43"/>
      <c r="K22" s="156"/>
      <c r="L22" s="271"/>
      <c r="M22" s="277"/>
      <c r="N22" s="278"/>
      <c r="O22" s="279"/>
      <c r="P22" s="136"/>
      <c r="Q22" s="135"/>
      <c r="R22" s="135"/>
      <c r="S22" s="134"/>
      <c r="T22" s="129">
        <f>XBFA!X33</f>
        <v>0</v>
      </c>
    </row>
    <row r="23" spans="1:28" ht="14.1" customHeight="1">
      <c r="A23" s="137" t="s">
        <v>205</v>
      </c>
      <c r="B23" s="314" t="str">
        <f>UPPER(XBFA!D34)</f>
        <v/>
      </c>
      <c r="C23" s="315"/>
      <c r="D23" s="315"/>
      <c r="E23" s="316"/>
      <c r="F23" s="310" t="str">
        <f>UPPER('NHQ Master'!F23:G23)</f>
        <v/>
      </c>
      <c r="G23" s="293"/>
      <c r="H23" s="20"/>
      <c r="I23" s="11"/>
      <c r="J23" s="43"/>
      <c r="K23" s="156"/>
      <c r="L23" s="271"/>
      <c r="M23" s="277"/>
      <c r="N23" s="278"/>
      <c r="O23" s="279"/>
      <c r="P23" s="136"/>
      <c r="Q23" s="135"/>
      <c r="R23" s="135"/>
      <c r="S23" s="134"/>
      <c r="T23" s="129">
        <f>XBFA!X34</f>
        <v>0</v>
      </c>
    </row>
    <row r="24" spans="1:28" ht="14.1" customHeight="1">
      <c r="A24" s="137" t="s">
        <v>206</v>
      </c>
      <c r="B24" s="314" t="str">
        <f>UPPER(XBFA!D35)</f>
        <v/>
      </c>
      <c r="C24" s="315"/>
      <c r="D24" s="315"/>
      <c r="E24" s="316"/>
      <c r="F24" s="310" t="str">
        <f>UPPER('NHQ Master'!F24:G24)</f>
        <v/>
      </c>
      <c r="G24" s="293"/>
      <c r="H24" s="20"/>
      <c r="I24" s="11"/>
      <c r="J24" s="43"/>
      <c r="K24" s="156"/>
      <c r="L24" s="271"/>
      <c r="M24" s="277"/>
      <c r="N24" s="278"/>
      <c r="O24" s="279"/>
      <c r="P24" s="136"/>
      <c r="Q24" s="135"/>
      <c r="R24" s="135"/>
      <c r="S24" s="134"/>
      <c r="T24" s="129">
        <f>XBFA!X35</f>
        <v>0</v>
      </c>
    </row>
    <row r="25" spans="1:28" ht="14.1" customHeight="1">
      <c r="A25" s="137" t="s">
        <v>207</v>
      </c>
      <c r="B25" s="314" t="str">
        <f>UPPER(XBFA!D36)</f>
        <v/>
      </c>
      <c r="C25" s="315"/>
      <c r="D25" s="315"/>
      <c r="E25" s="316"/>
      <c r="F25" s="310" t="str">
        <f>UPPER('NHQ Master'!F25:G25)</f>
        <v/>
      </c>
      <c r="G25" s="293"/>
      <c r="H25" s="20"/>
      <c r="I25" s="11"/>
      <c r="J25" s="43"/>
      <c r="K25" s="156"/>
      <c r="L25" s="271"/>
      <c r="M25" s="277"/>
      <c r="N25" s="278"/>
      <c r="O25" s="279"/>
      <c r="P25" s="136"/>
      <c r="Q25" s="135"/>
      <c r="R25" s="135"/>
      <c r="S25" s="134"/>
      <c r="T25" s="129">
        <f>XBFA!X36</f>
        <v>0</v>
      </c>
    </row>
    <row r="26" spans="1:28" ht="14.1" customHeight="1" thickBot="1">
      <c r="A26" s="133" t="s">
        <v>208</v>
      </c>
      <c r="B26" s="318" t="str">
        <f>UPPER(XBFA!D37)</f>
        <v/>
      </c>
      <c r="C26" s="319"/>
      <c r="D26" s="319"/>
      <c r="E26" s="320"/>
      <c r="F26" s="317" t="str">
        <f>UPPER('NHQ Master'!F26:G26)</f>
        <v/>
      </c>
      <c r="G26" s="295"/>
      <c r="H26" s="21"/>
      <c r="I26" s="12"/>
      <c r="J26" s="41"/>
      <c r="K26" s="155"/>
      <c r="L26" s="272"/>
      <c r="M26" s="280"/>
      <c r="N26" s="281"/>
      <c r="O26" s="282"/>
      <c r="P26" s="132"/>
      <c r="Q26" s="131"/>
      <c r="R26" s="131"/>
      <c r="S26" s="130"/>
      <c r="T26" s="129">
        <f>XBFA!X37</f>
        <v>0</v>
      </c>
    </row>
    <row r="27" spans="1:28" ht="14.1" customHeight="1">
      <c r="A27" s="85"/>
      <c r="B27" s="154"/>
      <c r="C27" s="153"/>
      <c r="G27" s="128" t="s">
        <v>222</v>
      </c>
      <c r="H27" s="22">
        <f>SUM(H7:H26)</f>
        <v>0</v>
      </c>
      <c r="I27" s="22">
        <f>SUM(I7:I26)</f>
        <v>0</v>
      </c>
      <c r="J27" s="22">
        <f>SUM(J7:J26)</f>
        <v>0</v>
      </c>
      <c r="K27" s="22">
        <f>SUM(K7:K26)</f>
        <v>0</v>
      </c>
      <c r="M27" s="127" t="s">
        <v>223</v>
      </c>
      <c r="N27" s="23">
        <f>SUM(G27:K27)</f>
        <v>0</v>
      </c>
      <c r="O27" s="101"/>
      <c r="P27" s="101"/>
      <c r="Q27" s="101"/>
      <c r="R27" s="126"/>
      <c r="S27" s="126"/>
    </row>
    <row r="28" spans="1:28" ht="14.1" customHeight="1">
      <c r="B28" s="154"/>
      <c r="C28" s="153"/>
      <c r="D28" s="96"/>
      <c r="E28" s="96"/>
      <c r="G28" s="13"/>
      <c r="H28" s="13"/>
      <c r="I28" s="13"/>
      <c r="J28" s="13"/>
      <c r="N28" s="125"/>
      <c r="O28" s="124"/>
      <c r="P28" s="124"/>
      <c r="Q28" s="124"/>
      <c r="R28" s="124"/>
      <c r="S28" s="101"/>
    </row>
    <row r="29" spans="1:28" ht="14.1" customHeight="1">
      <c r="A29" s="123"/>
      <c r="B29" s="123"/>
      <c r="C29" s="123"/>
      <c r="D29" s="123"/>
      <c r="E29" s="123"/>
      <c r="F29" s="91"/>
      <c r="G29" s="91"/>
      <c r="H29" s="91"/>
      <c r="I29" s="91"/>
      <c r="J29" s="91"/>
      <c r="K29" s="91"/>
      <c r="L29" s="91"/>
      <c r="M29" s="91"/>
      <c r="N29" s="91"/>
      <c r="O29" s="122"/>
      <c r="P29" s="122"/>
      <c r="Q29" s="122"/>
      <c r="R29" s="122"/>
      <c r="S29" s="122"/>
    </row>
    <row r="30" spans="1:28" ht="14.1" customHeight="1">
      <c r="A30" s="116"/>
      <c r="B30" s="116"/>
      <c r="C30" s="116"/>
      <c r="D30" s="116"/>
      <c r="E30" s="101"/>
      <c r="F30" s="116"/>
      <c r="G30" s="99"/>
      <c r="H30" s="99"/>
      <c r="I30" s="99"/>
      <c r="J30" s="99"/>
      <c r="K30" s="99"/>
      <c r="L30" s="115"/>
      <c r="M30" s="115"/>
      <c r="N30" s="115"/>
      <c r="O30" s="101"/>
      <c r="P30" s="101"/>
      <c r="Q30" s="101"/>
      <c r="R30" s="101"/>
      <c r="S30" s="101"/>
      <c r="T30" s="97"/>
      <c r="U30" s="97"/>
      <c r="V30" s="97"/>
      <c r="W30" s="97"/>
      <c r="X30" s="97"/>
      <c r="Y30" s="97"/>
      <c r="Z30" s="97"/>
      <c r="AA30" s="97"/>
      <c r="AB30" s="97"/>
    </row>
    <row r="31" spans="1:28" ht="14.1" customHeight="1">
      <c r="A31" s="116"/>
      <c r="B31" s="101"/>
      <c r="C31" s="116"/>
      <c r="D31" s="116"/>
      <c r="E31" s="101"/>
      <c r="F31" s="88"/>
      <c r="G31" s="99"/>
      <c r="H31" s="99"/>
      <c r="I31" s="99"/>
      <c r="J31" s="99"/>
      <c r="K31" s="99"/>
      <c r="L31" s="101"/>
      <c r="M31" s="101"/>
      <c r="N31" s="115"/>
      <c r="O31" s="115"/>
      <c r="P31" s="115"/>
      <c r="Q31" s="115"/>
      <c r="R31" s="115"/>
      <c r="S31" s="115"/>
      <c r="T31" s="97"/>
      <c r="U31" s="97"/>
      <c r="V31" s="97"/>
      <c r="W31" s="97"/>
      <c r="X31" s="97"/>
      <c r="Y31" s="97"/>
      <c r="Z31" s="97"/>
      <c r="AA31" s="97"/>
      <c r="AB31" s="97"/>
    </row>
    <row r="32" spans="1:28" ht="14.1" customHeight="1">
      <c r="A32" s="116"/>
      <c r="B32" s="88"/>
      <c r="C32" s="88"/>
      <c r="D32" s="116"/>
      <c r="E32" s="101"/>
      <c r="F32" s="88"/>
      <c r="G32" s="99"/>
      <c r="H32" s="99"/>
      <c r="I32" s="99"/>
      <c r="J32" s="99"/>
      <c r="K32" s="99"/>
      <c r="L32" s="101"/>
      <c r="M32" s="101"/>
      <c r="N32" s="115"/>
      <c r="O32" s="115"/>
      <c r="P32" s="101"/>
      <c r="Q32" s="115"/>
      <c r="R32" s="115"/>
      <c r="S32" s="115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ht="14.1" customHeight="1">
      <c r="A33" s="116"/>
      <c r="B33" s="88"/>
      <c r="C33" s="88"/>
      <c r="D33" s="120"/>
      <c r="E33" s="101"/>
      <c r="F33" s="88"/>
      <c r="G33" s="99"/>
      <c r="H33" s="99"/>
      <c r="I33" s="99"/>
      <c r="J33" s="99"/>
      <c r="K33" s="99"/>
      <c r="L33" s="101"/>
      <c r="M33" s="101"/>
      <c r="N33" s="115"/>
      <c r="O33" s="101"/>
      <c r="P33" s="101"/>
      <c r="Q33" s="101"/>
      <c r="R33" s="101"/>
      <c r="S33" s="101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ht="14.1" customHeight="1">
      <c r="A34" s="116"/>
      <c r="B34" s="121"/>
      <c r="C34" s="116"/>
      <c r="D34" s="120"/>
      <c r="E34" s="101"/>
      <c r="F34" s="88"/>
      <c r="G34" s="99"/>
      <c r="H34" s="99"/>
      <c r="I34" s="99"/>
      <c r="J34" s="99"/>
      <c r="K34" s="99"/>
      <c r="L34" s="101"/>
      <c r="M34" s="101"/>
      <c r="N34" s="101"/>
      <c r="O34" s="115"/>
      <c r="P34" s="115"/>
      <c r="Q34" s="101"/>
      <c r="R34" s="101"/>
      <c r="S34" s="101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ht="14.1" customHeight="1">
      <c r="A35" s="116"/>
      <c r="B35" s="116"/>
      <c r="C35" s="116"/>
      <c r="D35" s="116"/>
      <c r="E35" s="120"/>
      <c r="F35" s="101"/>
      <c r="G35" s="99"/>
      <c r="H35" s="99"/>
      <c r="I35" s="99"/>
      <c r="J35" s="99"/>
      <c r="K35" s="99"/>
      <c r="L35" s="101"/>
      <c r="M35" s="101"/>
      <c r="N35" s="115"/>
      <c r="O35" s="101"/>
      <c r="P35" s="101"/>
      <c r="Q35" s="101"/>
      <c r="R35" s="101"/>
      <c r="S35" s="101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ht="14.1" customHeight="1">
      <c r="A36" s="116"/>
      <c r="B36" s="116"/>
      <c r="C36" s="116"/>
      <c r="D36" s="120"/>
      <c r="E36" s="101"/>
      <c r="F36" s="88"/>
      <c r="G36" s="99"/>
      <c r="H36" s="99"/>
      <c r="I36" s="99"/>
      <c r="J36" s="99"/>
      <c r="K36" s="99"/>
      <c r="L36" s="115"/>
      <c r="M36" s="101"/>
      <c r="N36" s="119"/>
      <c r="O36" s="115"/>
      <c r="P36" s="115"/>
      <c r="Q36" s="115"/>
      <c r="R36" s="115"/>
      <c r="S36" s="115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ht="14.1" customHeight="1">
      <c r="A37" s="116"/>
      <c r="B37" s="116"/>
      <c r="C37" s="101"/>
      <c r="D37" s="116"/>
      <c r="E37" s="101"/>
      <c r="F37" s="101"/>
      <c r="G37" s="99"/>
      <c r="H37" s="99"/>
      <c r="I37" s="99"/>
      <c r="J37" s="99"/>
      <c r="K37" s="99"/>
      <c r="L37" s="101"/>
      <c r="M37" s="101"/>
      <c r="N37" s="116"/>
      <c r="O37" s="101"/>
      <c r="P37" s="101"/>
      <c r="Q37" s="101"/>
      <c r="R37" s="101"/>
      <c r="S37" s="101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ht="14.1" customHeight="1">
      <c r="A38" s="116"/>
      <c r="B38" s="88"/>
      <c r="C38" s="88"/>
      <c r="D38" s="88"/>
      <c r="E38" s="88"/>
      <c r="F38" s="116"/>
      <c r="G38" s="99"/>
      <c r="H38" s="99"/>
      <c r="I38" s="99"/>
      <c r="J38" s="99"/>
      <c r="K38" s="99"/>
      <c r="L38" s="101"/>
      <c r="M38" s="101"/>
      <c r="N38" s="116"/>
      <c r="O38" s="115"/>
      <c r="P38" s="101"/>
      <c r="Q38" s="115"/>
      <c r="R38" s="115"/>
      <c r="S38" s="115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ht="14.1" customHeight="1">
      <c r="A39" s="118"/>
      <c r="B39" s="101"/>
      <c r="C39" s="115"/>
      <c r="D39" s="115"/>
      <c r="E39" s="115"/>
      <c r="F39" s="115"/>
      <c r="G39" s="99"/>
      <c r="H39" s="99"/>
      <c r="I39" s="99"/>
      <c r="J39" s="99"/>
      <c r="K39" s="99"/>
      <c r="L39" s="115"/>
      <c r="M39" s="115"/>
      <c r="N39" s="88"/>
      <c r="O39" s="101"/>
      <c r="P39" s="101"/>
      <c r="Q39" s="101"/>
      <c r="R39" s="101"/>
      <c r="S39" s="117"/>
      <c r="T39" s="97"/>
      <c r="U39" s="97"/>
      <c r="V39" s="97"/>
      <c r="W39" s="97"/>
      <c r="X39" s="97"/>
      <c r="Y39" s="97"/>
      <c r="Z39" s="97"/>
      <c r="AA39" s="97"/>
      <c r="AB39" s="97"/>
    </row>
    <row r="40" spans="1:28" ht="14.1" customHeight="1">
      <c r="A40" s="115"/>
      <c r="B40" s="116"/>
      <c r="C40" s="101"/>
      <c r="D40" s="101"/>
      <c r="E40" s="101"/>
      <c r="F40" s="101"/>
      <c r="G40" s="99"/>
      <c r="H40" s="99"/>
      <c r="I40" s="99"/>
      <c r="J40" s="99"/>
      <c r="K40" s="99"/>
      <c r="L40" s="101"/>
      <c r="M40" s="101"/>
      <c r="N40" s="116"/>
    </row>
    <row r="41" spans="1:28" ht="14.1" customHeight="1">
      <c r="A41" s="115"/>
      <c r="B41" s="116"/>
      <c r="C41" s="115"/>
      <c r="D41" s="115"/>
      <c r="E41" s="115"/>
      <c r="F41" s="115"/>
      <c r="G41" s="99"/>
      <c r="H41" s="99"/>
      <c r="I41" s="99"/>
      <c r="J41" s="99"/>
      <c r="K41" s="99"/>
      <c r="L41" s="115"/>
    </row>
    <row r="42" spans="1:28" ht="14.1" customHeight="1"/>
    <row r="43" spans="1:28" ht="14.1" customHeight="1">
      <c r="E43" s="110"/>
      <c r="F43" s="105"/>
      <c r="G43" s="114"/>
      <c r="H43" s="108"/>
      <c r="I43" s="108"/>
      <c r="J43" s="108"/>
      <c r="M43" s="97"/>
      <c r="N43" s="82"/>
      <c r="O43" s="105"/>
      <c r="P43" s="105"/>
      <c r="Q43" s="105"/>
      <c r="R43" s="105"/>
      <c r="S43" s="105"/>
    </row>
    <row r="44" spans="1:28" ht="14.1" customHeight="1">
      <c r="E44" s="110"/>
      <c r="F44" s="105"/>
      <c r="G44" s="114"/>
      <c r="H44" s="108"/>
      <c r="I44" s="108"/>
      <c r="J44" s="108"/>
      <c r="M44" s="97"/>
      <c r="N44" s="82"/>
      <c r="O44" s="113"/>
      <c r="P44" s="112"/>
      <c r="Q44" s="112"/>
      <c r="R44" s="112"/>
      <c r="S44" s="112"/>
    </row>
    <row r="45" spans="1:28" ht="14.1" customHeight="1">
      <c r="A45" s="111"/>
      <c r="B45" s="97"/>
      <c r="C45" s="97"/>
      <c r="D45" s="96"/>
      <c r="E45" s="110"/>
      <c r="F45" s="109"/>
      <c r="G45" s="108"/>
      <c r="H45" s="107"/>
      <c r="I45" s="107"/>
      <c r="J45" s="107"/>
      <c r="K45" s="99"/>
      <c r="O45" s="105"/>
      <c r="P45" s="105"/>
      <c r="Q45" s="105"/>
      <c r="R45" s="105"/>
      <c r="S45" s="105"/>
    </row>
    <row r="46" spans="1:28" ht="12.75" customHeight="1">
      <c r="A46" s="96"/>
      <c r="B46" s="97"/>
      <c r="D46" s="96"/>
      <c r="E46" s="106"/>
      <c r="O46" s="105"/>
      <c r="P46" s="105"/>
      <c r="Q46" s="105"/>
      <c r="R46" s="105"/>
      <c r="S46" s="105"/>
    </row>
    <row r="47" spans="1:28" ht="12.75" customHeight="1">
      <c r="A47" s="96"/>
      <c r="B47" s="96"/>
      <c r="C47" s="85"/>
      <c r="D47" s="96"/>
      <c r="E47" s="96"/>
      <c r="F47" s="104"/>
      <c r="O47" s="102"/>
      <c r="P47" s="103"/>
      <c r="Q47" s="102"/>
      <c r="R47" s="102"/>
      <c r="S47" s="102"/>
    </row>
    <row r="48" spans="1:28" ht="12.75" customHeight="1">
      <c r="A48" s="96"/>
      <c r="D48" s="96"/>
      <c r="F48" s="92"/>
      <c r="P48" s="92"/>
    </row>
    <row r="49" spans="1:16" ht="12.75" customHeight="1">
      <c r="A49" s="96"/>
      <c r="D49" s="96"/>
      <c r="F49" s="98"/>
      <c r="K49" s="99"/>
      <c r="L49" s="101"/>
      <c r="M49" s="101"/>
      <c r="O49" s="98"/>
      <c r="P49" s="98"/>
    </row>
    <row r="50" spans="1:16" ht="12.75" customHeight="1">
      <c r="A50" s="96"/>
      <c r="B50" s="100"/>
      <c r="C50" s="97"/>
      <c r="D50" s="96"/>
      <c r="E50" s="96"/>
      <c r="F50" s="98"/>
      <c r="K50" s="99"/>
      <c r="O50" s="92"/>
      <c r="P50" s="92"/>
    </row>
    <row r="51" spans="1:16" ht="12.75" customHeight="1">
      <c r="A51" s="96"/>
      <c r="B51" s="96"/>
      <c r="C51" s="97"/>
      <c r="D51" s="96"/>
      <c r="E51" s="96"/>
      <c r="F51" s="92"/>
      <c r="O51" s="98"/>
      <c r="P51" s="98"/>
    </row>
    <row r="52" spans="1:16" ht="12.75" customHeight="1">
      <c r="A52" s="96"/>
      <c r="B52" s="96"/>
      <c r="C52" s="97"/>
      <c r="D52" s="96"/>
      <c r="E52" s="96"/>
      <c r="F52" s="82"/>
    </row>
    <row r="53" spans="1:16" ht="12.75" customHeight="1">
      <c r="C53" s="94"/>
      <c r="D53" s="95"/>
      <c r="E53" s="95"/>
      <c r="F53" s="94"/>
      <c r="G53" s="89"/>
      <c r="H53" s="89"/>
      <c r="I53" s="89"/>
      <c r="J53" s="89"/>
      <c r="K53" s="89"/>
      <c r="L53" s="93"/>
      <c r="M53" s="93"/>
    </row>
    <row r="54" spans="1:16" ht="12.75" customHeight="1">
      <c r="A54" s="86"/>
      <c r="B54" s="86"/>
      <c r="C54" s="90"/>
      <c r="D54" s="91"/>
      <c r="E54" s="91"/>
      <c r="F54" s="90"/>
      <c r="G54" s="89"/>
      <c r="H54" s="89"/>
      <c r="I54" s="89"/>
      <c r="J54" s="89"/>
      <c r="K54" s="89"/>
      <c r="L54" s="88"/>
      <c r="M54" s="88"/>
      <c r="N54" s="82"/>
    </row>
    <row r="55" spans="1:16" ht="12.75" customHeight="1">
      <c r="A55" s="92"/>
      <c r="B55" s="87"/>
      <c r="C55" s="90"/>
      <c r="D55" s="91"/>
      <c r="E55" s="91"/>
      <c r="F55" s="90"/>
      <c r="G55" s="89"/>
      <c r="H55" s="89"/>
      <c r="I55" s="89"/>
      <c r="J55" s="89"/>
      <c r="K55" s="89"/>
      <c r="L55" s="88"/>
      <c r="M55" s="88"/>
      <c r="N55" s="88"/>
    </row>
    <row r="56" spans="1:16" ht="12.75" customHeight="1">
      <c r="A56" s="86"/>
      <c r="B56" s="86"/>
      <c r="C56" s="82"/>
      <c r="D56" s="85"/>
      <c r="E56" s="85"/>
      <c r="F56" s="82"/>
      <c r="L56" s="82"/>
      <c r="M56" s="82"/>
      <c r="N56" s="82"/>
    </row>
    <row r="57" spans="1:16" ht="12.75" customHeight="1">
      <c r="A57" s="87"/>
      <c r="B57" s="86"/>
      <c r="C57" s="82"/>
      <c r="D57" s="85"/>
      <c r="E57" s="85"/>
      <c r="F57" s="82"/>
      <c r="L57" s="82"/>
      <c r="M57" s="82"/>
      <c r="N57" s="82"/>
    </row>
    <row r="58" spans="1:16" ht="12.75" customHeight="1">
      <c r="A58" s="83"/>
      <c r="B58" s="84"/>
      <c r="C58" s="82"/>
      <c r="D58" s="82"/>
      <c r="E58" s="82"/>
      <c r="F58" s="82"/>
      <c r="L58" s="82"/>
      <c r="M58" s="82"/>
      <c r="N58" s="82"/>
    </row>
    <row r="59" spans="1:16" ht="12.75" customHeight="1">
      <c r="A59" s="83"/>
      <c r="B59" s="82"/>
      <c r="C59" s="82"/>
      <c r="D59" s="82"/>
      <c r="E59" s="82"/>
      <c r="F59" s="82"/>
      <c r="L59" s="82"/>
      <c r="M59" s="82"/>
      <c r="N59" s="82"/>
    </row>
    <row r="60" spans="1:16" ht="12.75" customHeight="1"/>
    <row r="61" spans="1:16" ht="12.75" customHeight="1"/>
    <row r="62" spans="1:16" ht="12.75" customHeight="1"/>
    <row r="63" spans="1:16" ht="12.75" customHeight="1"/>
    <row r="64" spans="1:16" ht="12.75" customHeight="1"/>
    <row r="65" ht="12.75" customHeight="1"/>
    <row r="66" ht="12.75" customHeight="1"/>
    <row r="67" ht="12.75" customHeight="1"/>
    <row r="68" ht="12.75" customHeight="1"/>
  </sheetData>
  <sheetProtection sheet="1" objects="1" scenarios="1"/>
  <protectedRanges>
    <protectedRange sqref="H7:K26" name="Range2"/>
    <protectedRange sqref="C4 E4 K4 Q4" name="Range1"/>
  </protectedRanges>
  <mergeCells count="59">
    <mergeCell ref="H5:K5"/>
    <mergeCell ref="L5:S5"/>
    <mergeCell ref="L20:L26"/>
    <mergeCell ref="L13:L19"/>
    <mergeCell ref="F15:G15"/>
    <mergeCell ref="F20:G20"/>
    <mergeCell ref="M20:O26"/>
    <mergeCell ref="M13:O19"/>
    <mergeCell ref="A5:G5"/>
    <mergeCell ref="L7:L12"/>
    <mergeCell ref="M7:O12"/>
    <mergeCell ref="B13:E13"/>
    <mergeCell ref="B7:E7"/>
    <mergeCell ref="B9:E9"/>
    <mergeCell ref="B6:E6"/>
    <mergeCell ref="F6:G6"/>
    <mergeCell ref="H1:M1"/>
    <mergeCell ref="H2:M2"/>
    <mergeCell ref="C4:D4"/>
    <mergeCell ref="A3:S3"/>
    <mergeCell ref="E4:G4"/>
    <mergeCell ref="Q4:S4"/>
    <mergeCell ref="I4:N4"/>
    <mergeCell ref="F12:G12"/>
    <mergeCell ref="L6:O6"/>
    <mergeCell ref="B14:E14"/>
    <mergeCell ref="B10:E10"/>
    <mergeCell ref="B12:E12"/>
    <mergeCell ref="B8:E8"/>
    <mergeCell ref="F7:G7"/>
    <mergeCell ref="B11:E11"/>
    <mergeCell ref="F11:G11"/>
    <mergeCell ref="F10:G10"/>
    <mergeCell ref="F8:G8"/>
    <mergeCell ref="F9:G9"/>
    <mergeCell ref="B15:E15"/>
    <mergeCell ref="F13:G13"/>
    <mergeCell ref="F14:G14"/>
    <mergeCell ref="B16:E16"/>
    <mergeCell ref="B20:E20"/>
    <mergeCell ref="B17:E17"/>
    <mergeCell ref="B18:E18"/>
    <mergeCell ref="B19:E19"/>
    <mergeCell ref="F16:G16"/>
    <mergeCell ref="F17:G17"/>
    <mergeCell ref="F18:G18"/>
    <mergeCell ref="F19:G19"/>
    <mergeCell ref="B23:E23"/>
    <mergeCell ref="B21:E21"/>
    <mergeCell ref="F26:G26"/>
    <mergeCell ref="F24:G24"/>
    <mergeCell ref="F25:G25"/>
    <mergeCell ref="B26:E26"/>
    <mergeCell ref="B24:E24"/>
    <mergeCell ref="B25:E25"/>
    <mergeCell ref="F23:G23"/>
    <mergeCell ref="F21:G21"/>
    <mergeCell ref="F22:G22"/>
    <mergeCell ref="B22:E22"/>
  </mergeCells>
  <phoneticPr fontId="4" type="noConversion"/>
  <dataValidations count="1">
    <dataValidation type="list" allowBlank="1" showInputMessage="1" showErrorMessage="1" sqref="Q4:S4">
      <formula1>Category</formula1>
    </dataValidation>
  </dataValidations>
  <pageMargins left="0.25" right="0" top="0.25" bottom="0.25" header="0.25" footer="0.2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3880" r:id="rId4" name="TextBox1">
          <controlPr defaultSize="0" autoLine="0" r:id="rId5">
            <anchor moveWithCells="1" sizeWithCells="1">
              <from>
                <xdr:col>4</xdr:col>
                <xdr:colOff>133350</xdr:colOff>
                <xdr:row>33</xdr:row>
                <xdr:rowOff>57150</xdr:rowOff>
              </from>
              <to>
                <xdr:col>6</xdr:col>
                <xdr:colOff>19050</xdr:colOff>
                <xdr:row>34</xdr:row>
                <xdr:rowOff>133350</xdr:rowOff>
              </to>
            </anchor>
          </controlPr>
        </control>
      </mc:Choice>
      <mc:Fallback>
        <control shapeId="33880" r:id="rId4" name="TextBox1"/>
      </mc:Fallback>
    </mc:AlternateContent>
    <mc:AlternateContent xmlns:mc="http://schemas.openxmlformats.org/markup-compatibility/2006">
      <mc:Choice Requires="x14">
        <control shapeId="33881" r:id="rId6" name="TextBox2">
          <controlPr defaultSize="0" autoLine="0" r:id="rId5">
            <anchor moveWithCells="1" sizeWithCells="1">
              <from>
                <xdr:col>4</xdr:col>
                <xdr:colOff>133350</xdr:colOff>
                <xdr:row>36</xdr:row>
                <xdr:rowOff>57150</xdr:rowOff>
              </from>
              <to>
                <xdr:col>6</xdr:col>
                <xdr:colOff>19050</xdr:colOff>
                <xdr:row>37</xdr:row>
                <xdr:rowOff>133350</xdr:rowOff>
              </to>
            </anchor>
          </controlPr>
        </control>
      </mc:Choice>
      <mc:Fallback>
        <control shapeId="33881" r:id="rId6" name="TextBox2"/>
      </mc:Fallback>
    </mc:AlternateContent>
    <mc:AlternateContent xmlns:mc="http://schemas.openxmlformats.org/markup-compatibility/2006">
      <mc:Choice Requires="x14">
        <control shapeId="33882" r:id="rId7" name="TextBox3">
          <controlPr defaultSize="0" autoLine="0" r:id="rId5">
            <anchor moveWithCells="1" sizeWithCells="1">
              <from>
                <xdr:col>6</xdr:col>
                <xdr:colOff>666750</xdr:colOff>
                <xdr:row>33</xdr:row>
                <xdr:rowOff>57150</xdr:rowOff>
              </from>
              <to>
                <xdr:col>10</xdr:col>
                <xdr:colOff>133350</xdr:colOff>
                <xdr:row>34</xdr:row>
                <xdr:rowOff>133350</xdr:rowOff>
              </to>
            </anchor>
          </controlPr>
        </control>
      </mc:Choice>
      <mc:Fallback>
        <control shapeId="33882" r:id="rId7" name="TextBox3"/>
      </mc:Fallback>
    </mc:AlternateContent>
    <mc:AlternateContent xmlns:mc="http://schemas.openxmlformats.org/markup-compatibility/2006">
      <mc:Choice Requires="x14">
        <control shapeId="33883" r:id="rId8" name="TextBox8">
          <controlPr defaultSize="0" autoLine="0" r:id="rId5">
            <anchor moveWithCells="1" sizeWithCells="1">
              <from>
                <xdr:col>6</xdr:col>
                <xdr:colOff>666750</xdr:colOff>
                <xdr:row>36</xdr:row>
                <xdr:rowOff>57150</xdr:rowOff>
              </from>
              <to>
                <xdr:col>10</xdr:col>
                <xdr:colOff>133350</xdr:colOff>
                <xdr:row>37</xdr:row>
                <xdr:rowOff>133350</xdr:rowOff>
              </to>
            </anchor>
          </controlPr>
        </control>
      </mc:Choice>
      <mc:Fallback>
        <control shapeId="33883" r:id="rId8" name="TextBox8"/>
      </mc:Fallback>
    </mc:AlternateContent>
    <mc:AlternateContent xmlns:mc="http://schemas.openxmlformats.org/markup-compatibility/2006">
      <mc:Choice Requires="x14">
        <control shapeId="33884" r:id="rId9" name="TextBox9">
          <controlPr defaultSize="0" autoLine="0" r:id="rId5">
            <anchor moveWithCells="1" sizeWithCells="1">
              <from>
                <xdr:col>12</xdr:col>
                <xdr:colOff>28575</xdr:colOff>
                <xdr:row>34</xdr:row>
                <xdr:rowOff>152400</xdr:rowOff>
              </from>
              <to>
                <xdr:col>13</xdr:col>
                <xdr:colOff>666750</xdr:colOff>
                <xdr:row>36</xdr:row>
                <xdr:rowOff>57150</xdr:rowOff>
              </to>
            </anchor>
          </controlPr>
        </control>
      </mc:Choice>
      <mc:Fallback>
        <control shapeId="33884" r:id="rId9" name="TextBox9"/>
      </mc:Fallback>
    </mc:AlternateContent>
    <mc:AlternateContent xmlns:mc="http://schemas.openxmlformats.org/markup-compatibility/2006">
      <mc:Choice Requires="x14">
        <control shapeId="33885" r:id="rId10" name="TextBox12">
          <controlPr defaultSize="0" autoLine="0" r:id="rId5">
            <anchor moveWithCells="1" sizeWithCells="1">
              <from>
                <xdr:col>12</xdr:col>
                <xdr:colOff>28575</xdr:colOff>
                <xdr:row>36</xdr:row>
                <xdr:rowOff>57150</xdr:rowOff>
              </from>
              <to>
                <xdr:col>13</xdr:col>
                <xdr:colOff>666750</xdr:colOff>
                <xdr:row>37</xdr:row>
                <xdr:rowOff>133350</xdr:rowOff>
              </to>
            </anchor>
          </controlPr>
        </control>
      </mc:Choice>
      <mc:Fallback>
        <control shapeId="33885" r:id="rId10" name="TextBox12"/>
      </mc:Fallback>
    </mc:AlternateContent>
    <mc:AlternateContent xmlns:mc="http://schemas.openxmlformats.org/markup-compatibility/2006">
      <mc:Choice Requires="x14">
        <control shapeId="33886" r:id="rId11" name="TextBox4">
          <controlPr defaultSize="0" autoLine="0" r:id="rId5">
            <anchor moveWithCells="1" sizeWithCells="1">
              <from>
                <xdr:col>12</xdr:col>
                <xdr:colOff>428625</xdr:colOff>
                <xdr:row>9</xdr:row>
                <xdr:rowOff>19050</xdr:rowOff>
              </from>
              <to>
                <xdr:col>14</xdr:col>
                <xdr:colOff>323850</xdr:colOff>
                <xdr:row>10</xdr:row>
                <xdr:rowOff>95250</xdr:rowOff>
              </to>
            </anchor>
          </controlPr>
        </control>
      </mc:Choice>
      <mc:Fallback>
        <control shapeId="33886" r:id="rId11" name="TextBox4"/>
      </mc:Fallback>
    </mc:AlternateContent>
    <mc:AlternateContent xmlns:mc="http://schemas.openxmlformats.org/markup-compatibility/2006">
      <mc:Choice Requires="x14">
        <control shapeId="33887" r:id="rId12" name="TextBox5">
          <controlPr defaultSize="0" autoLine="0" r:id="rId5">
            <anchor moveWithCells="1" sizeWithCells="1">
              <from>
                <xdr:col>12</xdr:col>
                <xdr:colOff>428625</xdr:colOff>
                <xdr:row>10</xdr:row>
                <xdr:rowOff>76200</xdr:rowOff>
              </from>
              <to>
                <xdr:col>14</xdr:col>
                <xdr:colOff>323850</xdr:colOff>
                <xdr:row>11</xdr:row>
                <xdr:rowOff>152400</xdr:rowOff>
              </to>
            </anchor>
          </controlPr>
        </control>
      </mc:Choice>
      <mc:Fallback>
        <control shapeId="33887" r:id="rId12" name="TextBox5"/>
      </mc:Fallback>
    </mc:AlternateContent>
    <mc:AlternateContent xmlns:mc="http://schemas.openxmlformats.org/markup-compatibility/2006">
      <mc:Choice Requires="x14">
        <control shapeId="33888" r:id="rId13" name="TextBox6">
          <controlPr defaultSize="0" autoLine="0" r:id="rId5">
            <anchor moveWithCells="1" sizeWithCells="1">
              <from>
                <xdr:col>12</xdr:col>
                <xdr:colOff>428625</xdr:colOff>
                <xdr:row>16</xdr:row>
                <xdr:rowOff>19050</xdr:rowOff>
              </from>
              <to>
                <xdr:col>14</xdr:col>
                <xdr:colOff>323850</xdr:colOff>
                <xdr:row>17</xdr:row>
                <xdr:rowOff>95250</xdr:rowOff>
              </to>
            </anchor>
          </controlPr>
        </control>
      </mc:Choice>
      <mc:Fallback>
        <control shapeId="33888" r:id="rId13" name="TextBox6"/>
      </mc:Fallback>
    </mc:AlternateContent>
    <mc:AlternateContent xmlns:mc="http://schemas.openxmlformats.org/markup-compatibility/2006">
      <mc:Choice Requires="x14">
        <control shapeId="33889" r:id="rId14" name="TextBox7">
          <controlPr defaultSize="0" autoLine="0" r:id="rId5">
            <anchor moveWithCells="1" sizeWithCells="1">
              <from>
                <xdr:col>12</xdr:col>
                <xdr:colOff>428625</xdr:colOff>
                <xdr:row>17</xdr:row>
                <xdr:rowOff>76200</xdr:rowOff>
              </from>
              <to>
                <xdr:col>14</xdr:col>
                <xdr:colOff>323850</xdr:colOff>
                <xdr:row>18</xdr:row>
                <xdr:rowOff>152400</xdr:rowOff>
              </to>
            </anchor>
          </controlPr>
        </control>
      </mc:Choice>
      <mc:Fallback>
        <control shapeId="33889" r:id="rId14" name="TextBox7"/>
      </mc:Fallback>
    </mc:AlternateContent>
    <mc:AlternateContent xmlns:mc="http://schemas.openxmlformats.org/markup-compatibility/2006">
      <mc:Choice Requires="x14">
        <control shapeId="33890" r:id="rId15" name="TextBox10">
          <controlPr defaultSize="0" autoLine="0" r:id="rId5">
            <anchor moveWithCells="1" sizeWithCells="1">
              <from>
                <xdr:col>12</xdr:col>
                <xdr:colOff>428625</xdr:colOff>
                <xdr:row>23</xdr:row>
                <xdr:rowOff>9525</xdr:rowOff>
              </from>
              <to>
                <xdr:col>14</xdr:col>
                <xdr:colOff>323850</xdr:colOff>
                <xdr:row>24</xdr:row>
                <xdr:rowOff>85725</xdr:rowOff>
              </to>
            </anchor>
          </controlPr>
        </control>
      </mc:Choice>
      <mc:Fallback>
        <control shapeId="33890" r:id="rId15" name="TextBox10"/>
      </mc:Fallback>
    </mc:AlternateContent>
    <mc:AlternateContent xmlns:mc="http://schemas.openxmlformats.org/markup-compatibility/2006">
      <mc:Choice Requires="x14">
        <control shapeId="33891" r:id="rId16" name="TextBox11">
          <controlPr defaultSize="0" autoLine="0" r:id="rId5">
            <anchor moveWithCells="1" sizeWithCells="1">
              <from>
                <xdr:col>12</xdr:col>
                <xdr:colOff>428625</xdr:colOff>
                <xdr:row>24</xdr:row>
                <xdr:rowOff>66675</xdr:rowOff>
              </from>
              <to>
                <xdr:col>14</xdr:col>
                <xdr:colOff>323850</xdr:colOff>
                <xdr:row>25</xdr:row>
                <xdr:rowOff>142875</xdr:rowOff>
              </to>
            </anchor>
          </controlPr>
        </control>
      </mc:Choice>
      <mc:Fallback>
        <control shapeId="33891" r:id="rId16" name="TextBox1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C47"/>
  <sheetViews>
    <sheetView workbookViewId="0">
      <selection activeCell="B2" sqref="B2:AA2"/>
    </sheetView>
  </sheetViews>
  <sheetFormatPr defaultColWidth="9.140625" defaultRowHeight="12.75"/>
  <cols>
    <col min="1" max="2" width="1.7109375" style="47" customWidth="1"/>
    <col min="3" max="3" width="3.7109375" style="47" customWidth="1"/>
    <col min="4" max="4" width="4.28515625" style="47" customWidth="1"/>
    <col min="5" max="21" width="3.7109375" style="47" customWidth="1"/>
    <col min="22" max="22" width="4.7109375" style="47" customWidth="1"/>
    <col min="23" max="26" width="3.7109375" style="47" customWidth="1"/>
    <col min="27" max="28" width="1.7109375" style="47" customWidth="1"/>
    <col min="29" max="16384" width="9.140625" style="47"/>
  </cols>
  <sheetData>
    <row r="1" spans="2:29" ht="16.5" customHeight="1">
      <c r="W1" s="248" t="s">
        <v>156</v>
      </c>
      <c r="X1" s="248"/>
      <c r="Y1" s="248"/>
      <c r="Z1" s="248"/>
      <c r="AA1" s="248"/>
    </row>
    <row r="2" spans="2:29" ht="16.5" customHeight="1">
      <c r="B2" s="249" t="s">
        <v>143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</row>
    <row r="3" spans="2:29" ht="16.5" customHeight="1">
      <c r="B3" s="249" t="s">
        <v>155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</row>
    <row r="4" spans="2:29" ht="16.5" customHeight="1">
      <c r="K4" s="65"/>
    </row>
    <row r="5" spans="2:29" ht="15" customHeight="1">
      <c r="B5" s="69"/>
      <c r="C5" s="170" t="s">
        <v>154</v>
      </c>
      <c r="D5" s="67"/>
      <c r="E5" s="67"/>
      <c r="F5" s="67"/>
      <c r="G5" s="67"/>
      <c r="H5" s="67"/>
      <c r="I5" s="67"/>
      <c r="J5" s="67"/>
      <c r="K5" s="6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6"/>
    </row>
    <row r="6" spans="2:29" ht="16.5" customHeight="1">
      <c r="B6" s="58"/>
      <c r="C6" s="167"/>
      <c r="D6" s="165" t="s">
        <v>153</v>
      </c>
      <c r="E6" s="55"/>
      <c r="F6" s="55"/>
      <c r="G6" s="55"/>
      <c r="H6" s="55"/>
      <c r="I6" s="55"/>
      <c r="J6" s="55"/>
      <c r="K6" s="65"/>
      <c r="L6" s="164"/>
      <c r="N6" s="169"/>
      <c r="O6" s="165" t="s">
        <v>152</v>
      </c>
      <c r="P6" s="55"/>
      <c r="Q6" s="55"/>
      <c r="R6" s="55"/>
      <c r="S6" s="59"/>
      <c r="T6" s="59"/>
      <c r="U6" s="55"/>
      <c r="V6" s="55"/>
      <c r="W6" s="55"/>
      <c r="X6" s="55"/>
      <c r="Y6" s="164"/>
      <c r="AA6" s="54"/>
    </row>
    <row r="7" spans="2:29" ht="7.5" customHeight="1">
      <c r="B7" s="58"/>
      <c r="C7" s="164"/>
      <c r="D7" s="165"/>
      <c r="E7" s="55"/>
      <c r="F7" s="55"/>
      <c r="G7" s="55"/>
      <c r="H7" s="55"/>
      <c r="I7" s="55"/>
      <c r="J7" s="55"/>
      <c r="K7" s="65"/>
      <c r="L7" s="164"/>
      <c r="N7" s="168"/>
      <c r="O7" s="165"/>
      <c r="P7" s="55"/>
      <c r="Q7" s="55"/>
      <c r="R7" s="55"/>
      <c r="S7" s="59"/>
      <c r="T7" s="59"/>
      <c r="U7" s="55"/>
      <c r="V7" s="55"/>
      <c r="W7" s="55"/>
      <c r="X7" s="55"/>
      <c r="Y7" s="164"/>
      <c r="AA7" s="54"/>
    </row>
    <row r="8" spans="2:29" ht="16.5" customHeight="1">
      <c r="B8" s="58"/>
      <c r="C8" s="167" t="s">
        <v>240</v>
      </c>
      <c r="D8" s="165" t="s">
        <v>151</v>
      </c>
      <c r="E8" s="55"/>
      <c r="F8" s="55"/>
      <c r="G8" s="55"/>
      <c r="H8" s="55"/>
      <c r="I8" s="55"/>
      <c r="J8" s="55"/>
      <c r="K8" s="65"/>
      <c r="L8" s="164"/>
      <c r="N8" s="166"/>
      <c r="O8" s="165" t="s">
        <v>150</v>
      </c>
      <c r="P8" s="55"/>
      <c r="Q8" s="55"/>
      <c r="R8" s="55"/>
      <c r="S8" s="59"/>
      <c r="T8" s="59"/>
      <c r="U8" s="55"/>
      <c r="V8" s="55"/>
      <c r="W8" s="55"/>
      <c r="X8" s="55"/>
      <c r="Y8" s="164"/>
      <c r="AA8" s="54"/>
    </row>
    <row r="9" spans="2:29" ht="7.5" customHeight="1">
      <c r="B9" s="58"/>
      <c r="C9" s="55"/>
      <c r="D9" s="55"/>
      <c r="E9" s="55"/>
      <c r="F9" s="55"/>
      <c r="G9" s="55"/>
      <c r="H9" s="55"/>
      <c r="I9" s="55"/>
      <c r="J9" s="55"/>
      <c r="K9" s="65"/>
      <c r="L9" s="55"/>
      <c r="M9" s="55"/>
      <c r="N9" s="55"/>
      <c r="O9" s="55"/>
      <c r="P9" s="55"/>
      <c r="Q9" s="55"/>
      <c r="R9" s="59"/>
      <c r="S9" s="59"/>
      <c r="T9" s="55"/>
      <c r="U9" s="55"/>
      <c r="V9" s="55"/>
      <c r="W9" s="55"/>
      <c r="X9" s="55"/>
      <c r="Y9" s="55"/>
      <c r="Z9" s="55"/>
      <c r="AA9" s="54"/>
    </row>
    <row r="10" spans="2:29" ht="16.5" customHeight="1">
      <c r="B10" s="58"/>
      <c r="C10" s="327" t="s">
        <v>142</v>
      </c>
      <c r="D10" s="327"/>
      <c r="E10" s="327"/>
      <c r="F10" s="327"/>
      <c r="G10" s="327"/>
      <c r="H10" s="257" t="str">
        <f>TEXT(XBFA!J8,"d-mmm-yyyy")&amp;""</f>
        <v xml:space="preserve"> </v>
      </c>
      <c r="I10" s="257"/>
      <c r="J10" s="257"/>
      <c r="K10" s="257"/>
      <c r="L10" s="257"/>
      <c r="M10" s="257"/>
      <c r="N10" s="257"/>
      <c r="O10" s="55"/>
      <c r="P10" s="327" t="s">
        <v>140</v>
      </c>
      <c r="Q10" s="327"/>
      <c r="R10" s="327"/>
      <c r="S10" s="55"/>
      <c r="T10" s="76"/>
      <c r="U10" s="163"/>
      <c r="V10" s="55"/>
      <c r="W10" s="55"/>
      <c r="X10" s="59"/>
      <c r="Y10" s="55"/>
      <c r="Z10" s="55"/>
      <c r="AA10" s="54"/>
    </row>
    <row r="11" spans="2:29" ht="7.5" customHeight="1">
      <c r="B11" s="58"/>
      <c r="C11" s="55"/>
      <c r="D11" s="55"/>
      <c r="E11" s="55"/>
      <c r="F11" s="55"/>
      <c r="G11" s="55"/>
      <c r="H11" s="55"/>
      <c r="I11" s="55"/>
      <c r="J11" s="55"/>
      <c r="K11" s="65"/>
      <c r="L11" s="55"/>
      <c r="M11" s="55"/>
      <c r="N11" s="55"/>
      <c r="O11" s="55"/>
      <c r="P11" s="55"/>
      <c r="Q11" s="55"/>
      <c r="R11" s="59"/>
      <c r="S11" s="59"/>
      <c r="T11" s="55"/>
      <c r="U11" s="55"/>
      <c r="V11" s="55"/>
      <c r="W11" s="55"/>
      <c r="X11" s="55"/>
      <c r="Y11" s="55"/>
      <c r="Z11" s="55"/>
      <c r="AA11" s="54"/>
    </row>
    <row r="12" spans="2:29" ht="16.5" customHeight="1">
      <c r="B12" s="58"/>
      <c r="C12" s="327" t="s">
        <v>139</v>
      </c>
      <c r="D12" s="327"/>
      <c r="E12" s="251" t="str">
        <f>XBFA!E10&amp;""</f>
        <v/>
      </c>
      <c r="F12" s="251"/>
      <c r="G12" s="251"/>
      <c r="H12" s="251"/>
      <c r="I12" s="251"/>
      <c r="J12" s="327" t="s">
        <v>138</v>
      </c>
      <c r="K12" s="327"/>
      <c r="L12" s="327"/>
      <c r="M12" s="255" t="str">
        <f>XBFA!Q10&amp;""</f>
        <v/>
      </c>
      <c r="N12" s="255"/>
      <c r="O12" s="255"/>
      <c r="P12" s="255"/>
      <c r="Q12" s="255"/>
      <c r="R12" s="255"/>
      <c r="S12" s="255"/>
      <c r="T12" s="255"/>
      <c r="U12" s="327" t="s">
        <v>137</v>
      </c>
      <c r="V12" s="327"/>
      <c r="W12" s="251" t="str">
        <f>XBFA!AF10&amp;""</f>
        <v/>
      </c>
      <c r="X12" s="251"/>
      <c r="Y12" s="251"/>
      <c r="Z12" s="251"/>
      <c r="AA12" s="54"/>
    </row>
    <row r="13" spans="2:29" ht="7.5" customHeight="1">
      <c r="B13" s="58"/>
      <c r="C13" s="55"/>
      <c r="D13" s="55"/>
      <c r="E13" s="55"/>
      <c r="F13" s="55"/>
      <c r="G13" s="55"/>
      <c r="H13" s="55"/>
      <c r="I13" s="55"/>
      <c r="J13" s="55"/>
      <c r="K13" s="65"/>
      <c r="L13" s="55"/>
      <c r="M13" s="55"/>
      <c r="N13" s="55"/>
      <c r="O13" s="55"/>
      <c r="P13" s="55"/>
      <c r="Q13" s="55"/>
      <c r="R13" s="59"/>
      <c r="S13" s="59"/>
      <c r="T13" s="55"/>
      <c r="U13" s="55"/>
      <c r="V13" s="55"/>
      <c r="W13" s="55"/>
      <c r="X13" s="55"/>
      <c r="Y13" s="55"/>
      <c r="Z13" s="55"/>
      <c r="AA13" s="54"/>
    </row>
    <row r="14" spans="2:29" ht="16.5" customHeight="1">
      <c r="B14" s="58"/>
      <c r="C14" s="327" t="s">
        <v>136</v>
      </c>
      <c r="D14" s="327"/>
      <c r="E14" s="327"/>
      <c r="F14" s="327"/>
      <c r="G14" s="327"/>
      <c r="H14" s="327"/>
      <c r="I14" s="251" t="str">
        <f>XBFA!J12&amp;""</f>
        <v/>
      </c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162"/>
      <c r="AB14" s="59"/>
      <c r="AC14" s="59"/>
    </row>
    <row r="15" spans="2:29" ht="7.5" customHeight="1">
      <c r="B15" s="58"/>
      <c r="C15" s="59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4"/>
    </row>
    <row r="16" spans="2:29" ht="16.5" customHeight="1">
      <c r="B16" s="58"/>
      <c r="C16" s="327" t="s">
        <v>149</v>
      </c>
      <c r="D16" s="327"/>
      <c r="E16" s="327"/>
      <c r="F16" s="327"/>
      <c r="G16" s="327"/>
      <c r="H16" s="327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55"/>
      <c r="V16" s="55"/>
      <c r="W16" s="59"/>
      <c r="X16" s="59"/>
      <c r="Y16" s="59"/>
      <c r="Z16" s="59"/>
      <c r="AA16" s="54"/>
    </row>
    <row r="17" spans="2:27" ht="7.5" customHeight="1">
      <c r="B17" s="161"/>
      <c r="C17" s="160"/>
      <c r="D17" s="51"/>
      <c r="E17" s="160"/>
      <c r="F17" s="160"/>
      <c r="G17" s="160"/>
      <c r="H17" s="160"/>
      <c r="I17" s="160"/>
      <c r="J17" s="160"/>
      <c r="K17" s="160"/>
      <c r="L17" s="51"/>
      <c r="M17" s="51"/>
      <c r="N17" s="51"/>
      <c r="O17" s="160"/>
      <c r="P17" s="160"/>
      <c r="Q17" s="160"/>
      <c r="R17" s="160"/>
      <c r="S17" s="160"/>
      <c r="T17" s="160"/>
      <c r="U17" s="160"/>
      <c r="V17" s="160"/>
      <c r="W17" s="51"/>
      <c r="X17" s="160"/>
      <c r="Y17" s="160"/>
      <c r="Z17" s="160"/>
      <c r="AA17" s="50"/>
    </row>
    <row r="18" spans="2:27" ht="15" customHeight="1"/>
    <row r="19" spans="2:27" ht="15" customHeight="1"/>
    <row r="20" spans="2:27" ht="15" customHeight="1">
      <c r="D20" s="159" t="s">
        <v>148</v>
      </c>
    </row>
    <row r="21" spans="2:27" ht="9" customHeight="1"/>
    <row r="22" spans="2:27" ht="20.100000000000001" customHeight="1">
      <c r="D22" s="158" t="s">
        <v>147</v>
      </c>
      <c r="F22" s="330" t="s">
        <v>132</v>
      </c>
      <c r="G22" s="330"/>
      <c r="H22" s="330"/>
      <c r="I22" s="330"/>
      <c r="J22" s="330"/>
      <c r="K22" s="330"/>
      <c r="L22" s="330"/>
      <c r="M22" s="330"/>
      <c r="N22" s="331" t="s">
        <v>146</v>
      </c>
      <c r="O22" s="331"/>
      <c r="P22" s="331"/>
      <c r="Q22" s="331"/>
      <c r="R22" s="331"/>
      <c r="S22" s="331"/>
      <c r="T22" s="331"/>
      <c r="U22" s="158"/>
      <c r="V22" s="331" t="s">
        <v>145</v>
      </c>
      <c r="W22" s="331"/>
      <c r="X22" s="331"/>
      <c r="Y22" s="331"/>
    </row>
    <row r="23" spans="2:27" ht="20.100000000000001" customHeight="1">
      <c r="D23" s="157" t="s">
        <v>118</v>
      </c>
      <c r="F23" s="327" t="str">
        <f>IF(XBFA!X18="P",XBFA!D18&amp;"","")</f>
        <v/>
      </c>
      <c r="G23" s="327"/>
      <c r="H23" s="327"/>
      <c r="I23" s="327"/>
      <c r="J23" s="327"/>
      <c r="K23" s="327"/>
      <c r="L23" s="327"/>
      <c r="M23" s="327"/>
      <c r="N23" s="261" t="str">
        <f>IF(XBFA!X18="P",XBFA!P18&amp;"","")</f>
        <v/>
      </c>
      <c r="O23" s="261"/>
      <c r="P23" s="261"/>
      <c r="Q23" s="261"/>
      <c r="R23" s="261"/>
      <c r="S23" s="261"/>
      <c r="T23" s="261"/>
      <c r="V23" s="328" t="str">
        <f>IF(XBFA!X18="P",'NHQ Master'!F7&amp;"","")</f>
        <v/>
      </c>
      <c r="W23" s="329"/>
      <c r="X23" s="329"/>
      <c r="Y23" s="329"/>
    </row>
    <row r="24" spans="2:27" ht="20.100000000000001" customHeight="1">
      <c r="D24" s="157" t="s">
        <v>117</v>
      </c>
      <c r="F24" s="327" t="str">
        <f>IF(XBFA!X19="P",XBFA!D19&amp;"","")</f>
        <v/>
      </c>
      <c r="G24" s="327"/>
      <c r="H24" s="327"/>
      <c r="I24" s="327"/>
      <c r="J24" s="327"/>
      <c r="K24" s="327"/>
      <c r="L24" s="327"/>
      <c r="M24" s="327"/>
      <c r="N24" s="261" t="str">
        <f>IF(XBFA!X19="P",XBFA!P19&amp;"","")</f>
        <v/>
      </c>
      <c r="O24" s="261"/>
      <c r="P24" s="261"/>
      <c r="Q24" s="261"/>
      <c r="R24" s="261"/>
      <c r="S24" s="261"/>
      <c r="T24" s="261"/>
      <c r="V24" s="328" t="str">
        <f>IF(XBFA!X19="P",'NHQ Master'!F8&amp;"","")</f>
        <v/>
      </c>
      <c r="W24" s="329"/>
      <c r="X24" s="329"/>
      <c r="Y24" s="329"/>
    </row>
    <row r="25" spans="2:27" ht="20.100000000000001" customHeight="1">
      <c r="D25" s="157" t="s">
        <v>116</v>
      </c>
      <c r="F25" s="327" t="str">
        <f>IF(XBFA!X20="P",XBFA!D20&amp;"","")</f>
        <v/>
      </c>
      <c r="G25" s="327"/>
      <c r="H25" s="327"/>
      <c r="I25" s="327"/>
      <c r="J25" s="327"/>
      <c r="K25" s="327"/>
      <c r="L25" s="327"/>
      <c r="M25" s="327"/>
      <c r="N25" s="261" t="str">
        <f>IF(XBFA!X20="P",XBFA!P20&amp;"","")</f>
        <v/>
      </c>
      <c r="O25" s="261"/>
      <c r="P25" s="261"/>
      <c r="Q25" s="261"/>
      <c r="R25" s="261"/>
      <c r="S25" s="261"/>
      <c r="T25" s="261"/>
      <c r="V25" s="328" t="str">
        <f>IF(XBFA!X20="P",'NHQ Master'!F9&amp;"","")</f>
        <v/>
      </c>
      <c r="W25" s="329"/>
      <c r="X25" s="329"/>
      <c r="Y25" s="329"/>
    </row>
    <row r="26" spans="2:27" ht="20.100000000000001" customHeight="1">
      <c r="D26" s="157" t="s">
        <v>115</v>
      </c>
      <c r="F26" s="327" t="str">
        <f>IF(XBFA!X21="P",XBFA!D21&amp;"","")</f>
        <v/>
      </c>
      <c r="G26" s="327"/>
      <c r="H26" s="327"/>
      <c r="I26" s="327"/>
      <c r="J26" s="327"/>
      <c r="K26" s="327"/>
      <c r="L26" s="327"/>
      <c r="M26" s="327"/>
      <c r="N26" s="261" t="str">
        <f>IF(XBFA!X21="P",XBFA!P21&amp;"","")</f>
        <v/>
      </c>
      <c r="O26" s="261"/>
      <c r="P26" s="261"/>
      <c r="Q26" s="261"/>
      <c r="R26" s="261"/>
      <c r="S26" s="261"/>
      <c r="T26" s="261"/>
      <c r="V26" s="328" t="str">
        <f>IF(XBFA!X21="P",'NHQ Master'!F10&amp;"","")</f>
        <v/>
      </c>
      <c r="W26" s="329"/>
      <c r="X26" s="329"/>
      <c r="Y26" s="329"/>
    </row>
    <row r="27" spans="2:27" ht="20.100000000000001" customHeight="1">
      <c r="D27" s="157" t="s">
        <v>114</v>
      </c>
      <c r="F27" s="327" t="str">
        <f>IF(XBFA!X22="P",XBFA!D22&amp;"","")</f>
        <v/>
      </c>
      <c r="G27" s="327"/>
      <c r="H27" s="327"/>
      <c r="I27" s="327"/>
      <c r="J27" s="327"/>
      <c r="K27" s="327"/>
      <c r="L27" s="327"/>
      <c r="M27" s="327"/>
      <c r="N27" s="261" t="str">
        <f>IF(XBFA!X22="P",XBFA!P22&amp;"","")</f>
        <v/>
      </c>
      <c r="O27" s="261"/>
      <c r="P27" s="261"/>
      <c r="Q27" s="261"/>
      <c r="R27" s="261"/>
      <c r="S27" s="261"/>
      <c r="T27" s="261"/>
      <c r="V27" s="328" t="str">
        <f>IF(XBFA!X22="P",'NHQ Master'!F11&amp;"","")</f>
        <v/>
      </c>
      <c r="W27" s="329"/>
      <c r="X27" s="329"/>
      <c r="Y27" s="329"/>
    </row>
    <row r="28" spans="2:27" ht="20.100000000000001" customHeight="1">
      <c r="D28" s="157" t="s">
        <v>113</v>
      </c>
      <c r="F28" s="327" t="str">
        <f>IF(XBFA!X23="P",XBFA!D23&amp;"","")</f>
        <v/>
      </c>
      <c r="G28" s="327"/>
      <c r="H28" s="327"/>
      <c r="I28" s="327"/>
      <c r="J28" s="327"/>
      <c r="K28" s="327"/>
      <c r="L28" s="327"/>
      <c r="M28" s="327"/>
      <c r="N28" s="261" t="str">
        <f>IF(XBFA!X23="P",XBFA!P23&amp;"","")</f>
        <v/>
      </c>
      <c r="O28" s="261"/>
      <c r="P28" s="261"/>
      <c r="Q28" s="261"/>
      <c r="R28" s="261"/>
      <c r="S28" s="261"/>
      <c r="T28" s="261"/>
      <c r="V28" s="328" t="str">
        <f>IF(XBFA!X23="P",'NHQ Master'!F12&amp;"","")</f>
        <v/>
      </c>
      <c r="W28" s="329"/>
      <c r="X28" s="329"/>
      <c r="Y28" s="329"/>
    </row>
    <row r="29" spans="2:27" ht="20.100000000000001" customHeight="1">
      <c r="D29" s="157" t="s">
        <v>112</v>
      </c>
      <c r="F29" s="327" t="str">
        <f>IF(XBFA!X24="P",XBFA!D24&amp;"","")</f>
        <v/>
      </c>
      <c r="G29" s="327"/>
      <c r="H29" s="327"/>
      <c r="I29" s="327"/>
      <c r="J29" s="327"/>
      <c r="K29" s="327"/>
      <c r="L29" s="327"/>
      <c r="M29" s="327"/>
      <c r="N29" s="261" t="str">
        <f>IF(XBFA!X24="P",XBFA!P24&amp;"","")</f>
        <v/>
      </c>
      <c r="O29" s="261"/>
      <c r="P29" s="261"/>
      <c r="Q29" s="261"/>
      <c r="R29" s="261"/>
      <c r="S29" s="261"/>
      <c r="T29" s="261"/>
      <c r="V29" s="328" t="str">
        <f>IF(XBFA!X24="P",'NHQ Master'!F13&amp;"","")</f>
        <v/>
      </c>
      <c r="W29" s="329"/>
      <c r="X29" s="329"/>
      <c r="Y29" s="329"/>
    </row>
    <row r="30" spans="2:27" ht="20.100000000000001" customHeight="1">
      <c r="D30" s="157" t="s">
        <v>111</v>
      </c>
      <c r="F30" s="327" t="str">
        <f>IF(XBFA!X25="P",XBFA!D25&amp;"","")</f>
        <v/>
      </c>
      <c r="G30" s="327"/>
      <c r="H30" s="327"/>
      <c r="I30" s="327"/>
      <c r="J30" s="327"/>
      <c r="K30" s="327"/>
      <c r="L30" s="327"/>
      <c r="M30" s="327"/>
      <c r="N30" s="261" t="str">
        <f>IF(XBFA!X25="P",XBFA!P25&amp;"","")</f>
        <v/>
      </c>
      <c r="O30" s="261"/>
      <c r="P30" s="261"/>
      <c r="Q30" s="261"/>
      <c r="R30" s="261"/>
      <c r="S30" s="261"/>
      <c r="T30" s="261"/>
      <c r="V30" s="328" t="str">
        <f>IF(XBFA!X25="P",'NHQ Master'!F14&amp;"","")</f>
        <v/>
      </c>
      <c r="W30" s="329"/>
      <c r="X30" s="329"/>
      <c r="Y30" s="329"/>
    </row>
    <row r="31" spans="2:27" ht="20.100000000000001" customHeight="1">
      <c r="D31" s="157" t="s">
        <v>110</v>
      </c>
      <c r="F31" s="327" t="str">
        <f>IF(XBFA!X26="P",XBFA!D26&amp;"","")</f>
        <v/>
      </c>
      <c r="G31" s="327"/>
      <c r="H31" s="327"/>
      <c r="I31" s="327"/>
      <c r="J31" s="327"/>
      <c r="K31" s="327"/>
      <c r="L31" s="327"/>
      <c r="M31" s="327"/>
      <c r="N31" s="261" t="str">
        <f>IF(XBFA!X26="P",XBFA!P26&amp;"","")</f>
        <v/>
      </c>
      <c r="O31" s="261"/>
      <c r="P31" s="261"/>
      <c r="Q31" s="261"/>
      <c r="R31" s="261"/>
      <c r="S31" s="261"/>
      <c r="T31" s="261"/>
      <c r="V31" s="328" t="str">
        <f>IF(XBFA!X26="P",'NHQ Master'!F15&amp;"","")</f>
        <v/>
      </c>
      <c r="W31" s="329"/>
      <c r="X31" s="329"/>
      <c r="Y31" s="329"/>
    </row>
    <row r="32" spans="2:27" ht="20.100000000000001" customHeight="1">
      <c r="D32" s="157" t="s">
        <v>109</v>
      </c>
      <c r="F32" s="327" t="str">
        <f>IF(XBFA!X27="P",XBFA!D27&amp;"","")</f>
        <v/>
      </c>
      <c r="G32" s="327"/>
      <c r="H32" s="327"/>
      <c r="I32" s="327"/>
      <c r="J32" s="327"/>
      <c r="K32" s="327"/>
      <c r="L32" s="327"/>
      <c r="M32" s="327"/>
      <c r="N32" s="261" t="str">
        <f>IF(XBFA!X27="P",XBFA!P27&amp;"","")</f>
        <v/>
      </c>
      <c r="O32" s="261"/>
      <c r="P32" s="261"/>
      <c r="Q32" s="261"/>
      <c r="R32" s="261"/>
      <c r="S32" s="261"/>
      <c r="T32" s="261"/>
      <c r="V32" s="328" t="str">
        <f>IF(XBFA!X27="P",'NHQ Master'!F16&amp;"","")</f>
        <v/>
      </c>
      <c r="W32" s="329"/>
      <c r="X32" s="329"/>
      <c r="Y32" s="329"/>
    </row>
    <row r="33" spans="4:25" ht="20.100000000000001" customHeight="1">
      <c r="D33" s="157" t="s">
        <v>108</v>
      </c>
      <c r="F33" s="327" t="str">
        <f>IF(XBFA!X28="P",XBFA!D28&amp;"","")</f>
        <v/>
      </c>
      <c r="G33" s="327"/>
      <c r="H33" s="327"/>
      <c r="I33" s="327"/>
      <c r="J33" s="327"/>
      <c r="K33" s="327"/>
      <c r="L33" s="327"/>
      <c r="M33" s="327"/>
      <c r="N33" s="261" t="str">
        <f>IF(XBFA!X28="P",XBFA!P28&amp;"","")</f>
        <v/>
      </c>
      <c r="O33" s="261"/>
      <c r="P33" s="261"/>
      <c r="Q33" s="261"/>
      <c r="R33" s="261"/>
      <c r="S33" s="261"/>
      <c r="T33" s="261"/>
      <c r="V33" s="328" t="str">
        <f>IF(XBFA!X28="P",'NHQ Master'!F17&amp;"","")</f>
        <v/>
      </c>
      <c r="W33" s="329"/>
      <c r="X33" s="329"/>
      <c r="Y33" s="329"/>
    </row>
    <row r="34" spans="4:25" ht="20.100000000000001" customHeight="1">
      <c r="D34" s="157" t="s">
        <v>107</v>
      </c>
      <c r="F34" s="327" t="str">
        <f>IF(XBFA!X29="P",XBFA!D29&amp;"","")</f>
        <v/>
      </c>
      <c r="G34" s="327"/>
      <c r="H34" s="327"/>
      <c r="I34" s="327"/>
      <c r="J34" s="327"/>
      <c r="K34" s="327"/>
      <c r="L34" s="327"/>
      <c r="M34" s="327"/>
      <c r="N34" s="261" t="str">
        <f>IF(XBFA!X29="P",XBFA!P29&amp;"","")</f>
        <v/>
      </c>
      <c r="O34" s="261"/>
      <c r="P34" s="261"/>
      <c r="Q34" s="261"/>
      <c r="R34" s="261"/>
      <c r="S34" s="261"/>
      <c r="T34" s="261"/>
      <c r="V34" s="328" t="str">
        <f>IF(XBFA!X29="P",'NHQ Master'!F18&amp;"","")</f>
        <v/>
      </c>
      <c r="W34" s="329"/>
      <c r="X34" s="329"/>
      <c r="Y34" s="329"/>
    </row>
    <row r="35" spans="4:25" ht="20.100000000000001" customHeight="1">
      <c r="D35" s="157" t="s">
        <v>106</v>
      </c>
      <c r="F35" s="327" t="str">
        <f>IF(XBFA!X30="P",XBFA!D30&amp;"","")</f>
        <v/>
      </c>
      <c r="G35" s="327"/>
      <c r="H35" s="327"/>
      <c r="I35" s="327"/>
      <c r="J35" s="327"/>
      <c r="K35" s="327"/>
      <c r="L35" s="327"/>
      <c r="M35" s="327"/>
      <c r="N35" s="261" t="str">
        <f>IF(XBFA!X30="P",XBFA!P30&amp;"","")</f>
        <v/>
      </c>
      <c r="O35" s="261"/>
      <c r="P35" s="261"/>
      <c r="Q35" s="261"/>
      <c r="R35" s="261"/>
      <c r="S35" s="261"/>
      <c r="T35" s="261"/>
      <c r="V35" s="328" t="str">
        <f>IF(XBFA!X30="P",'NHQ Master'!F19&amp;"","")</f>
        <v/>
      </c>
      <c r="W35" s="329"/>
      <c r="X35" s="329"/>
      <c r="Y35" s="329"/>
    </row>
    <row r="36" spans="4:25" ht="20.100000000000001" customHeight="1">
      <c r="D36" s="157" t="s">
        <v>105</v>
      </c>
      <c r="F36" s="327" t="str">
        <f>IF(XBFA!X31="P",XBFA!D31&amp;"","")</f>
        <v/>
      </c>
      <c r="G36" s="327"/>
      <c r="H36" s="327"/>
      <c r="I36" s="327"/>
      <c r="J36" s="327"/>
      <c r="K36" s="327"/>
      <c r="L36" s="327"/>
      <c r="M36" s="327"/>
      <c r="N36" s="261" t="str">
        <f>IF(XBFA!X31="P",XBFA!P31&amp;"","")</f>
        <v/>
      </c>
      <c r="O36" s="261"/>
      <c r="P36" s="261"/>
      <c r="Q36" s="261"/>
      <c r="R36" s="261"/>
      <c r="S36" s="261"/>
      <c r="T36" s="261"/>
      <c r="V36" s="328" t="str">
        <f>IF(XBFA!X31="P",'NHQ Master'!F20&amp;"","")</f>
        <v/>
      </c>
      <c r="W36" s="329"/>
      <c r="X36" s="329"/>
      <c r="Y36" s="329"/>
    </row>
    <row r="37" spans="4:25" ht="20.100000000000001" customHeight="1">
      <c r="D37" s="157" t="s">
        <v>104</v>
      </c>
      <c r="F37" s="327" t="str">
        <f>IF(XBFA!X32="P",XBFA!D32&amp;"","")</f>
        <v/>
      </c>
      <c r="G37" s="327"/>
      <c r="H37" s="327"/>
      <c r="I37" s="327"/>
      <c r="J37" s="327"/>
      <c r="K37" s="327"/>
      <c r="L37" s="327"/>
      <c r="M37" s="327"/>
      <c r="N37" s="261" t="str">
        <f>IF(XBFA!X32="P",XBFA!P32&amp;"","")</f>
        <v/>
      </c>
      <c r="O37" s="261"/>
      <c r="P37" s="261"/>
      <c r="Q37" s="261"/>
      <c r="R37" s="261"/>
      <c r="S37" s="261"/>
      <c r="T37" s="261"/>
      <c r="V37" s="328" t="str">
        <f>IF(XBFA!X32="P",'NHQ Master'!F21&amp;"","")</f>
        <v/>
      </c>
      <c r="W37" s="329"/>
      <c r="X37" s="329"/>
      <c r="Y37" s="329"/>
    </row>
    <row r="38" spans="4:25" ht="20.100000000000001" customHeight="1">
      <c r="D38" s="157" t="s">
        <v>103</v>
      </c>
      <c r="F38" s="327" t="str">
        <f>IF(XBFA!X33="P",XBFA!D33&amp;"","")</f>
        <v/>
      </c>
      <c r="G38" s="327"/>
      <c r="H38" s="327"/>
      <c r="I38" s="327"/>
      <c r="J38" s="327"/>
      <c r="K38" s="327"/>
      <c r="L38" s="327"/>
      <c r="M38" s="327"/>
      <c r="N38" s="261" t="str">
        <f>IF(XBFA!X33="P",XBFA!P33&amp;"","")</f>
        <v/>
      </c>
      <c r="O38" s="261"/>
      <c r="P38" s="261"/>
      <c r="Q38" s="261"/>
      <c r="R38" s="261"/>
      <c r="S38" s="261"/>
      <c r="T38" s="261"/>
      <c r="V38" s="328" t="str">
        <f>IF(XBFA!X33="P",'NHQ Master'!F22&amp;"","")</f>
        <v/>
      </c>
      <c r="W38" s="329"/>
      <c r="X38" s="329"/>
      <c r="Y38" s="329"/>
    </row>
    <row r="39" spans="4:25" ht="20.100000000000001" customHeight="1">
      <c r="D39" s="157" t="s">
        <v>102</v>
      </c>
      <c r="F39" s="327" t="str">
        <f>IF(XBFA!X34="P",XBFA!D34&amp;"","")</f>
        <v/>
      </c>
      <c r="G39" s="327"/>
      <c r="H39" s="327"/>
      <c r="I39" s="327"/>
      <c r="J39" s="327"/>
      <c r="K39" s="327"/>
      <c r="L39" s="327"/>
      <c r="M39" s="327"/>
      <c r="N39" s="261" t="str">
        <f>IF(XBFA!X34="P",XBFA!P34&amp;"","")</f>
        <v/>
      </c>
      <c r="O39" s="261"/>
      <c r="P39" s="261"/>
      <c r="Q39" s="261"/>
      <c r="R39" s="261"/>
      <c r="S39" s="261"/>
      <c r="T39" s="261"/>
      <c r="V39" s="328" t="str">
        <f>IF(XBFA!X34="P",'NHQ Master'!F23&amp;"","")</f>
        <v/>
      </c>
      <c r="W39" s="329"/>
      <c r="X39" s="329"/>
      <c r="Y39" s="329"/>
    </row>
    <row r="40" spans="4:25" ht="20.100000000000001" customHeight="1">
      <c r="D40" s="157" t="s">
        <v>101</v>
      </c>
      <c r="F40" s="327" t="str">
        <f>IF(XBFA!X35="P",XBFA!D35&amp;"","")</f>
        <v/>
      </c>
      <c r="G40" s="327"/>
      <c r="H40" s="327"/>
      <c r="I40" s="327"/>
      <c r="J40" s="327"/>
      <c r="K40" s="327"/>
      <c r="L40" s="327"/>
      <c r="M40" s="327"/>
      <c r="N40" s="261" t="str">
        <f>IF(XBFA!X35="P",XBFA!P35&amp;"","")</f>
        <v/>
      </c>
      <c r="O40" s="261"/>
      <c r="P40" s="261"/>
      <c r="Q40" s="261"/>
      <c r="R40" s="261"/>
      <c r="S40" s="261"/>
      <c r="T40" s="261"/>
      <c r="V40" s="328" t="str">
        <f>IF(XBFA!X35="P",'NHQ Master'!F24&amp;"","")</f>
        <v/>
      </c>
      <c r="W40" s="329"/>
      <c r="X40" s="329"/>
      <c r="Y40" s="329"/>
    </row>
    <row r="41" spans="4:25" ht="20.100000000000001" customHeight="1">
      <c r="D41" s="157" t="s">
        <v>100</v>
      </c>
      <c r="F41" s="327" t="str">
        <f>IF(XBFA!X36="P",XBFA!D36&amp;"","")</f>
        <v/>
      </c>
      <c r="G41" s="327"/>
      <c r="H41" s="327"/>
      <c r="I41" s="327"/>
      <c r="J41" s="327"/>
      <c r="K41" s="327"/>
      <c r="L41" s="327"/>
      <c r="M41" s="327"/>
      <c r="N41" s="261" t="str">
        <f>IF(XBFA!X36="P",XBFA!P36&amp;"","")</f>
        <v/>
      </c>
      <c r="O41" s="261"/>
      <c r="P41" s="261"/>
      <c r="Q41" s="261"/>
      <c r="R41" s="261"/>
      <c r="S41" s="261"/>
      <c r="T41" s="261"/>
      <c r="V41" s="328" t="str">
        <f>IF(XBFA!X36="P",'NHQ Master'!F25&amp;"","")</f>
        <v/>
      </c>
      <c r="W41" s="329"/>
      <c r="X41" s="329"/>
      <c r="Y41" s="329"/>
    </row>
    <row r="42" spans="4:25" ht="20.100000000000001" customHeight="1">
      <c r="D42" s="157" t="s">
        <v>99</v>
      </c>
      <c r="F42" s="327" t="str">
        <f>IF(XBFA!X37="P",XBFA!D37&amp;"","")</f>
        <v/>
      </c>
      <c r="G42" s="327"/>
      <c r="H42" s="327"/>
      <c r="I42" s="327"/>
      <c r="J42" s="327"/>
      <c r="K42" s="327"/>
      <c r="L42" s="327"/>
      <c r="M42" s="327"/>
      <c r="N42" s="261" t="str">
        <f>IF(XBFA!X37="P",XBFA!P37&amp;"","")</f>
        <v/>
      </c>
      <c r="O42" s="261"/>
      <c r="P42" s="261"/>
      <c r="Q42" s="261"/>
      <c r="R42" s="261"/>
      <c r="S42" s="261"/>
      <c r="T42" s="261"/>
      <c r="V42" s="328" t="str">
        <f>IF(XBFA!X37="P",'NHQ Master'!F26&amp;"","")</f>
        <v/>
      </c>
      <c r="W42" s="329"/>
      <c r="X42" s="329"/>
      <c r="Y42" s="329"/>
    </row>
    <row r="43" spans="4:25" ht="20.100000000000001" customHeight="1">
      <c r="D43" s="157"/>
      <c r="F43" s="327"/>
      <c r="G43" s="327"/>
      <c r="H43" s="327"/>
      <c r="I43" s="327"/>
      <c r="J43" s="327"/>
      <c r="K43" s="327"/>
      <c r="L43" s="327"/>
      <c r="M43" s="327"/>
      <c r="N43" s="261"/>
      <c r="O43" s="261"/>
      <c r="P43" s="261"/>
      <c r="Q43" s="261"/>
      <c r="R43" s="261"/>
      <c r="S43" s="261"/>
      <c r="T43" s="261"/>
      <c r="V43" s="329"/>
      <c r="W43" s="329"/>
      <c r="X43" s="329"/>
      <c r="Y43" s="329"/>
    </row>
    <row r="44" spans="4:25" ht="20.100000000000001" customHeight="1">
      <c r="D44" s="157"/>
      <c r="F44" s="327"/>
      <c r="G44" s="327"/>
      <c r="H44" s="327"/>
      <c r="I44" s="327"/>
      <c r="J44" s="327"/>
      <c r="K44" s="327"/>
      <c r="L44" s="327"/>
      <c r="M44" s="327"/>
      <c r="N44" s="261"/>
      <c r="O44" s="261"/>
      <c r="P44" s="261"/>
      <c r="Q44" s="261"/>
      <c r="R44" s="261"/>
      <c r="S44" s="261"/>
      <c r="T44" s="261"/>
      <c r="V44" s="329"/>
      <c r="W44" s="329"/>
      <c r="X44" s="329"/>
      <c r="Y44" s="329"/>
    </row>
    <row r="45" spans="4:25" ht="20.100000000000001" customHeight="1">
      <c r="D45" s="157"/>
      <c r="F45" s="327"/>
      <c r="G45" s="327"/>
      <c r="H45" s="327"/>
      <c r="I45" s="327"/>
      <c r="J45" s="327"/>
      <c r="K45" s="327"/>
      <c r="L45" s="327"/>
      <c r="M45" s="327"/>
      <c r="N45" s="261"/>
      <c r="O45" s="261"/>
      <c r="P45" s="261"/>
      <c r="Q45" s="261"/>
      <c r="R45" s="261"/>
      <c r="S45" s="261"/>
      <c r="T45" s="261"/>
      <c r="V45" s="329"/>
      <c r="W45" s="329"/>
      <c r="X45" s="329"/>
      <c r="Y45" s="329"/>
    </row>
    <row r="46" spans="4:25" ht="20.100000000000001" customHeight="1">
      <c r="D46" s="157"/>
      <c r="F46" s="327"/>
      <c r="G46" s="327"/>
      <c r="H46" s="327"/>
      <c r="I46" s="327"/>
      <c r="J46" s="327"/>
      <c r="K46" s="327"/>
      <c r="L46" s="327"/>
      <c r="M46" s="327"/>
      <c r="N46" s="261"/>
      <c r="O46" s="261"/>
      <c r="P46" s="261"/>
      <c r="Q46" s="261"/>
      <c r="R46" s="261"/>
      <c r="S46" s="261"/>
      <c r="T46" s="261"/>
      <c r="V46" s="329"/>
      <c r="W46" s="329"/>
      <c r="X46" s="329"/>
      <c r="Y46" s="329"/>
    </row>
    <row r="47" spans="4:25" ht="20.100000000000001" customHeight="1">
      <c r="D47" s="157"/>
      <c r="F47" s="327"/>
      <c r="G47" s="327"/>
      <c r="H47" s="327"/>
      <c r="I47" s="327"/>
      <c r="J47" s="327"/>
      <c r="K47" s="327"/>
      <c r="L47" s="327"/>
      <c r="M47" s="327"/>
      <c r="N47" s="261"/>
      <c r="O47" s="261"/>
      <c r="P47" s="261"/>
      <c r="Q47" s="261"/>
      <c r="R47" s="261"/>
      <c r="S47" s="261"/>
      <c r="T47" s="261"/>
      <c r="V47" s="329"/>
      <c r="W47" s="329"/>
      <c r="X47" s="329"/>
      <c r="Y47" s="329"/>
    </row>
  </sheetData>
  <sheetProtection sheet="1" objects="1" scenarios="1"/>
  <protectedRanges>
    <protectedRange sqref="I16" name="Range1"/>
  </protectedRanges>
  <mergeCells count="94">
    <mergeCell ref="V33:Y33"/>
    <mergeCell ref="V30:Y30"/>
    <mergeCell ref="F31:M31"/>
    <mergeCell ref="N31:T31"/>
    <mergeCell ref="F32:M32"/>
    <mergeCell ref="N32:T32"/>
    <mergeCell ref="V32:Y32"/>
    <mergeCell ref="N44:T44"/>
    <mergeCell ref="V28:Y28"/>
    <mergeCell ref="V34:Y34"/>
    <mergeCell ref="F35:M35"/>
    <mergeCell ref="N35:T35"/>
    <mergeCell ref="V35:Y35"/>
    <mergeCell ref="F29:M29"/>
    <mergeCell ref="F28:M28"/>
    <mergeCell ref="N28:T28"/>
    <mergeCell ref="V31:Y31"/>
    <mergeCell ref="N29:T29"/>
    <mergeCell ref="V29:Y29"/>
    <mergeCell ref="F33:M33"/>
    <mergeCell ref="N33:T33"/>
    <mergeCell ref="F30:M30"/>
    <mergeCell ref="N30:T30"/>
    <mergeCell ref="F47:M47"/>
    <mergeCell ref="N47:T47"/>
    <mergeCell ref="V47:Y47"/>
    <mergeCell ref="F42:M42"/>
    <mergeCell ref="N42:T42"/>
    <mergeCell ref="F46:M46"/>
    <mergeCell ref="N46:T46"/>
    <mergeCell ref="V46:Y46"/>
    <mergeCell ref="F43:M43"/>
    <mergeCell ref="N43:T43"/>
    <mergeCell ref="V43:Y43"/>
    <mergeCell ref="F45:M45"/>
    <mergeCell ref="F44:M44"/>
    <mergeCell ref="V44:Y44"/>
    <mergeCell ref="N45:T45"/>
    <mergeCell ref="V45:Y45"/>
    <mergeCell ref="V42:Y42"/>
    <mergeCell ref="F36:M36"/>
    <mergeCell ref="N36:T36"/>
    <mergeCell ref="N41:T41"/>
    <mergeCell ref="V39:Y39"/>
    <mergeCell ref="V40:Y40"/>
    <mergeCell ref="V36:Y36"/>
    <mergeCell ref="V37:Y37"/>
    <mergeCell ref="F41:M41"/>
    <mergeCell ref="V41:Y41"/>
    <mergeCell ref="V38:Y38"/>
    <mergeCell ref="F34:M34"/>
    <mergeCell ref="N34:T34"/>
    <mergeCell ref="F37:M37"/>
    <mergeCell ref="F40:M40"/>
    <mergeCell ref="N40:T40"/>
    <mergeCell ref="N37:T37"/>
    <mergeCell ref="F38:M38"/>
    <mergeCell ref="N38:T38"/>
    <mergeCell ref="N39:T39"/>
    <mergeCell ref="F39:M39"/>
    <mergeCell ref="F22:M22"/>
    <mergeCell ref="N22:T22"/>
    <mergeCell ref="V22:Y22"/>
    <mergeCell ref="F23:M23"/>
    <mergeCell ref="N23:T23"/>
    <mergeCell ref="V23:Y23"/>
    <mergeCell ref="F24:M24"/>
    <mergeCell ref="N24:T24"/>
    <mergeCell ref="V26:Y26"/>
    <mergeCell ref="F27:M27"/>
    <mergeCell ref="N27:T27"/>
    <mergeCell ref="V27:Y27"/>
    <mergeCell ref="F26:M26"/>
    <mergeCell ref="N26:T26"/>
    <mergeCell ref="V24:Y24"/>
    <mergeCell ref="F25:M25"/>
    <mergeCell ref="N25:T25"/>
    <mergeCell ref="V25:Y25"/>
    <mergeCell ref="C16:H16"/>
    <mergeCell ref="I16:T16"/>
    <mergeCell ref="I14:Z14"/>
    <mergeCell ref="W12:Z12"/>
    <mergeCell ref="M12:T12"/>
    <mergeCell ref="C14:H14"/>
    <mergeCell ref="U12:V12"/>
    <mergeCell ref="J12:L12"/>
    <mergeCell ref="E12:I12"/>
    <mergeCell ref="P10:R10"/>
    <mergeCell ref="C12:D12"/>
    <mergeCell ref="W1:AA1"/>
    <mergeCell ref="B2:AA2"/>
    <mergeCell ref="B3:AA3"/>
    <mergeCell ref="H10:N10"/>
    <mergeCell ref="C10:G10"/>
  </mergeCells>
  <phoneticPr fontId="4" type="noConversion"/>
  <printOptions horizontalCentered="1"/>
  <pageMargins left="0.23622047244094499" right="0.23622047244094499" top="0.511811023622047" bottom="0" header="0.511811023622047" footer="0.511811023622047"/>
  <pageSetup paperSize="9" scale="99" orientation="portrait" horizontalDpi="4294967293" r:id="rId1"/>
  <headerFooter alignWithMargins="0">
    <oddFooter>&amp;LSJAM-TRG-04-XRFA&amp;RRev1-2016-02-01</oddFooter>
  </headerFooter>
  <drawing r:id="rId2"/>
  <legacyDrawing r:id="rId3"/>
  <controls>
    <mc:AlternateContent xmlns:mc="http://schemas.openxmlformats.org/markup-compatibility/2006">
      <mc:Choice Requires="x14">
        <control shapeId="34820" r:id="rId4" name="CheckBox1">
          <controlPr autoLine="0" linkedCell="Pertama" r:id="rId5">
            <anchor moveWithCells="1">
              <from>
                <xdr:col>18</xdr:col>
                <xdr:colOff>85725</xdr:colOff>
                <xdr:row>8</xdr:row>
                <xdr:rowOff>66675</xdr:rowOff>
              </from>
              <to>
                <xdr:col>21</xdr:col>
                <xdr:colOff>200025</xdr:colOff>
                <xdr:row>10</xdr:row>
                <xdr:rowOff>38100</xdr:rowOff>
              </to>
            </anchor>
          </controlPr>
        </control>
      </mc:Choice>
      <mc:Fallback>
        <control shapeId="34820" r:id="rId4" name="CheckBox1"/>
      </mc:Fallback>
    </mc:AlternateContent>
    <mc:AlternateContent xmlns:mc="http://schemas.openxmlformats.org/markup-compatibility/2006">
      <mc:Choice Requires="x14">
        <control shapeId="34821" r:id="rId6" name="CheckBox2">
          <controlPr autoLine="0" linkedCell="Semula" r:id="rId7">
            <anchor moveWithCells="1">
              <from>
                <xdr:col>22</xdr:col>
                <xdr:colOff>28575</xdr:colOff>
                <xdr:row>8</xdr:row>
                <xdr:rowOff>66675</xdr:rowOff>
              </from>
              <to>
                <xdr:col>25</xdr:col>
                <xdr:colOff>104775</xdr:colOff>
                <xdr:row>10</xdr:row>
                <xdr:rowOff>38100</xdr:rowOff>
              </to>
            </anchor>
          </controlPr>
        </control>
      </mc:Choice>
      <mc:Fallback>
        <control shapeId="34821" r:id="rId6" name="CheckBox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A69"/>
  <sheetViews>
    <sheetView workbookViewId="0">
      <selection activeCell="B2" sqref="B2:AA2"/>
    </sheetView>
  </sheetViews>
  <sheetFormatPr defaultColWidth="9.140625" defaultRowHeight="12.75"/>
  <cols>
    <col min="1" max="2" width="1.7109375" style="47" customWidth="1"/>
    <col min="3" max="3" width="3.7109375" style="47" customWidth="1"/>
    <col min="4" max="4" width="4" style="47" customWidth="1"/>
    <col min="5" max="26" width="3.7109375" style="47" customWidth="1"/>
    <col min="27" max="28" width="1.7109375" style="47" customWidth="1"/>
    <col min="29" max="16384" width="9.140625" style="47"/>
  </cols>
  <sheetData>
    <row r="1" spans="2:27" ht="16.5" customHeight="1">
      <c r="W1" s="248" t="s">
        <v>156</v>
      </c>
      <c r="X1" s="248"/>
      <c r="Y1" s="248"/>
      <c r="Z1" s="248"/>
      <c r="AA1" s="48"/>
    </row>
    <row r="2" spans="2:27" ht="16.5" customHeight="1">
      <c r="B2" s="249" t="s">
        <v>143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</row>
    <row r="3" spans="2:27" ht="16.5" customHeight="1">
      <c r="B3" s="249" t="s">
        <v>155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</row>
    <row r="4" spans="2:27" ht="16.5" customHeight="1">
      <c r="K4" s="65"/>
    </row>
    <row r="5" spans="2:27" ht="15" customHeight="1"/>
    <row r="6" spans="2:27" ht="15" customHeight="1">
      <c r="C6" s="159"/>
      <c r="D6" s="332" t="s">
        <v>171</v>
      </c>
      <c r="E6" s="332"/>
      <c r="F6" s="332"/>
      <c r="G6" s="332"/>
      <c r="H6" s="51" t="str">
        <f>XBFA!H41</f>
        <v xml:space="preserve"> </v>
      </c>
      <c r="J6" s="59"/>
      <c r="K6" s="332" t="s">
        <v>170</v>
      </c>
      <c r="L6" s="332"/>
      <c r="M6" s="332"/>
      <c r="N6" s="332"/>
      <c r="O6" s="332"/>
      <c r="P6" s="51" t="str">
        <f>XBFA!H42</f>
        <v xml:space="preserve"> </v>
      </c>
      <c r="R6" s="176"/>
      <c r="S6" s="332" t="s">
        <v>169</v>
      </c>
      <c r="T6" s="332"/>
      <c r="U6" s="332"/>
      <c r="V6" s="332"/>
      <c r="W6" s="332"/>
      <c r="X6" s="332"/>
      <c r="Y6" s="51" t="str">
        <f>XBFA!H43</f>
        <v xml:space="preserve"> </v>
      </c>
      <c r="Z6" s="159"/>
    </row>
    <row r="7" spans="2:27" ht="15" customHeight="1">
      <c r="C7" s="159"/>
      <c r="D7" s="159"/>
      <c r="E7" s="159"/>
      <c r="F7" s="159"/>
      <c r="G7" s="159"/>
      <c r="J7" s="159"/>
      <c r="L7" s="159"/>
      <c r="M7" s="159"/>
      <c r="N7" s="176"/>
      <c r="P7" s="159"/>
      <c r="Q7" s="159"/>
      <c r="R7" s="159"/>
      <c r="S7" s="159"/>
      <c r="T7" s="159"/>
      <c r="U7" s="176"/>
      <c r="V7" s="159"/>
      <c r="W7" s="159"/>
      <c r="Y7" s="176"/>
      <c r="Z7" s="159"/>
    </row>
    <row r="8" spans="2:27" ht="15" customHeight="1">
      <c r="C8" s="159"/>
      <c r="E8" s="332" t="s">
        <v>168</v>
      </c>
      <c r="F8" s="332"/>
      <c r="G8" s="332"/>
      <c r="H8" s="51" t="str">
        <f>XBFA!H44</f>
        <v xml:space="preserve"> </v>
      </c>
      <c r="J8" s="59"/>
      <c r="L8" s="159"/>
      <c r="M8" s="159"/>
      <c r="N8" s="176"/>
      <c r="P8" s="159"/>
      <c r="Q8" s="159"/>
      <c r="R8" s="159"/>
      <c r="S8" s="159"/>
      <c r="T8" s="159"/>
      <c r="U8" s="176"/>
      <c r="V8" s="159"/>
      <c r="W8" s="159"/>
      <c r="Y8" s="176"/>
      <c r="Z8" s="159"/>
    </row>
    <row r="9" spans="2:27" ht="15" customHeight="1">
      <c r="C9" s="159"/>
      <c r="E9" s="159"/>
      <c r="F9" s="176"/>
      <c r="G9" s="159"/>
      <c r="H9" s="176"/>
      <c r="I9" s="55"/>
      <c r="J9" s="59"/>
      <c r="L9" s="159"/>
      <c r="M9" s="159"/>
      <c r="N9" s="176"/>
      <c r="P9" s="159"/>
      <c r="Q9" s="159"/>
      <c r="R9" s="159"/>
      <c r="S9" s="159"/>
      <c r="T9" s="159"/>
      <c r="U9" s="176"/>
      <c r="V9" s="159"/>
      <c r="W9" s="159"/>
      <c r="Y9" s="176"/>
      <c r="Z9" s="159"/>
    </row>
    <row r="10" spans="2:27" ht="15" customHeight="1">
      <c r="C10" s="159"/>
      <c r="E10" s="159"/>
      <c r="F10" s="176"/>
      <c r="G10" s="159"/>
      <c r="H10" s="176"/>
      <c r="I10" s="55"/>
      <c r="J10" s="59"/>
      <c r="L10" s="159"/>
      <c r="M10" s="159"/>
      <c r="N10" s="176"/>
      <c r="P10" s="159"/>
      <c r="Q10" s="159"/>
      <c r="R10" s="159"/>
      <c r="S10" s="159"/>
      <c r="T10" s="159"/>
      <c r="U10" s="176"/>
      <c r="V10" s="159"/>
      <c r="W10" s="159"/>
      <c r="Y10" s="176"/>
      <c r="Z10" s="159"/>
    </row>
    <row r="11" spans="2:27" ht="15" customHeight="1">
      <c r="C11" s="159"/>
      <c r="D11" s="181"/>
      <c r="E11" s="159"/>
      <c r="F11" s="159"/>
      <c r="G11" s="159"/>
      <c r="H11" s="159"/>
      <c r="J11" s="181"/>
      <c r="L11" s="159"/>
      <c r="M11" s="159"/>
      <c r="P11" s="181"/>
      <c r="Q11" s="159"/>
      <c r="R11" s="159"/>
      <c r="S11" s="159"/>
      <c r="T11" s="159"/>
      <c r="U11" s="159"/>
      <c r="V11" s="159"/>
      <c r="W11" s="181"/>
      <c r="Y11" s="159"/>
      <c r="Z11" s="159"/>
    </row>
    <row r="12" spans="2:27" ht="15" customHeight="1">
      <c r="C12" s="174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2"/>
    </row>
    <row r="13" spans="2:27" s="176" customFormat="1" ht="30" customHeight="1">
      <c r="C13" s="179"/>
      <c r="D13" s="178" t="s">
        <v>240</v>
      </c>
      <c r="E13" s="339" t="s">
        <v>167</v>
      </c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177"/>
    </row>
    <row r="14" spans="2:27" s="176" customFormat="1" ht="15" customHeight="1">
      <c r="C14" s="179"/>
      <c r="D14" s="76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77"/>
    </row>
    <row r="15" spans="2:27" s="176" customFormat="1" ht="30" customHeight="1">
      <c r="C15" s="179"/>
      <c r="D15" s="178" t="s">
        <v>240</v>
      </c>
      <c r="E15" s="338" t="str">
        <f>"Saya mengesahkan bahawa "&amp; XBFA!H41 &amp;" orang calon seperti yang tersenarai dalam borang ini telah lulus peperiksaan berkenaan."</f>
        <v>Saya mengesahkan bahawa   orang calon seperti yang tersenarai dalam borang ini telah lulus peperiksaan berkenaan.</v>
      </c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177"/>
    </row>
    <row r="16" spans="2:27" ht="15" customHeight="1">
      <c r="C16" s="61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162"/>
    </row>
    <row r="17" spans="3:26" ht="39.950000000000003" customHeight="1">
      <c r="C17" s="61"/>
      <c r="D17" s="175"/>
      <c r="E17" s="59"/>
      <c r="F17" s="59"/>
      <c r="G17" s="59"/>
      <c r="H17" s="59"/>
      <c r="I17" s="59"/>
      <c r="J17" s="59"/>
      <c r="K17" s="59"/>
      <c r="L17" s="59"/>
      <c r="M17" s="59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162"/>
    </row>
    <row r="18" spans="3:26" ht="9.75" customHeight="1">
      <c r="C18" s="61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340" t="s">
        <v>162</v>
      </c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162"/>
    </row>
    <row r="19" spans="3:26" ht="15" customHeight="1">
      <c r="C19" s="61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261" t="s">
        <v>166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162"/>
    </row>
    <row r="20" spans="3:26" ht="20.100000000000001" customHeight="1">
      <c r="C20" s="61"/>
      <c r="D20" s="59"/>
      <c r="E20" s="59"/>
      <c r="F20" s="59"/>
      <c r="G20" s="59"/>
      <c r="H20" s="59"/>
      <c r="I20" s="59"/>
      <c r="J20" s="59"/>
      <c r="K20" s="59"/>
      <c r="L20" s="55"/>
      <c r="M20" s="59"/>
      <c r="N20" s="60" t="s">
        <v>160</v>
      </c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162"/>
    </row>
    <row r="21" spans="3:26" ht="20.100000000000001" customHeight="1">
      <c r="C21" s="61"/>
      <c r="D21" s="59"/>
      <c r="E21" s="59"/>
      <c r="F21" s="59"/>
      <c r="G21" s="59"/>
      <c r="H21" s="59"/>
      <c r="I21" s="59"/>
      <c r="J21" s="59"/>
      <c r="K21" s="59"/>
      <c r="L21" s="55"/>
      <c r="M21" s="59"/>
      <c r="N21" s="60" t="s">
        <v>159</v>
      </c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162"/>
    </row>
    <row r="22" spans="3:26" ht="20.100000000000001" customHeight="1">
      <c r="C22" s="61"/>
      <c r="D22" s="59"/>
      <c r="E22" s="59"/>
      <c r="F22" s="59"/>
      <c r="G22" s="59"/>
      <c r="H22" s="59"/>
      <c r="I22" s="59"/>
      <c r="J22" s="59"/>
      <c r="K22" s="59"/>
      <c r="L22" s="55"/>
      <c r="M22" s="59"/>
      <c r="N22" s="60" t="s">
        <v>158</v>
      </c>
      <c r="P22" s="60"/>
      <c r="Q22" s="333"/>
      <c r="R22" s="333"/>
      <c r="S22" s="333"/>
      <c r="T22" s="333"/>
      <c r="U22" s="333"/>
      <c r="V22" s="333"/>
      <c r="W22" s="333"/>
      <c r="X22" s="333"/>
      <c r="Y22" s="333"/>
      <c r="Z22" s="162"/>
    </row>
    <row r="23" spans="3:26" ht="20.100000000000001" customHeight="1">
      <c r="C23" s="61"/>
      <c r="D23" s="59"/>
      <c r="E23" s="59"/>
      <c r="F23" s="59"/>
      <c r="G23" s="59"/>
      <c r="H23" s="59"/>
      <c r="I23" s="59"/>
      <c r="J23" s="59"/>
      <c r="K23" s="59"/>
      <c r="L23" s="55"/>
      <c r="M23" s="59"/>
      <c r="N23" s="60" t="s">
        <v>157</v>
      </c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162"/>
    </row>
    <row r="24" spans="3:26" ht="15" customHeight="1">
      <c r="C24" s="161"/>
      <c r="D24" s="160"/>
      <c r="E24" s="160"/>
      <c r="F24" s="160"/>
      <c r="G24" s="160"/>
      <c r="H24" s="160"/>
      <c r="I24" s="160"/>
      <c r="J24" s="160"/>
      <c r="K24" s="160"/>
      <c r="L24" s="51"/>
      <c r="M24" s="160"/>
      <c r="N24" s="51"/>
      <c r="O24" s="51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71"/>
    </row>
    <row r="25" spans="3:26" ht="15" customHeight="1"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3:26" ht="15" customHeight="1">
      <c r="C26" s="174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2"/>
    </row>
    <row r="27" spans="3:26" ht="20.100000000000001" customHeight="1">
      <c r="C27" s="61"/>
      <c r="D27" s="59" t="s">
        <v>165</v>
      </c>
      <c r="E27" s="59"/>
      <c r="F27" s="59"/>
      <c r="G27" s="59"/>
      <c r="H27" s="59"/>
      <c r="I27" s="59"/>
      <c r="J27" s="59"/>
      <c r="K27" s="59"/>
      <c r="L27" s="59"/>
      <c r="M27" s="334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6"/>
      <c r="Z27" s="162"/>
    </row>
    <row r="28" spans="3:26" ht="20.100000000000001" customHeight="1">
      <c r="C28" s="61"/>
      <c r="D28" s="60"/>
      <c r="E28" s="59"/>
      <c r="F28" s="59"/>
      <c r="G28" s="59"/>
      <c r="H28" s="59"/>
      <c r="I28" s="59"/>
      <c r="J28" s="59"/>
      <c r="K28" s="59"/>
      <c r="L28" s="59"/>
      <c r="M28" s="341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42"/>
      <c r="Z28" s="162"/>
    </row>
    <row r="29" spans="3:26" ht="20.100000000000001" customHeight="1">
      <c r="C29" s="61"/>
      <c r="D29" s="60"/>
      <c r="E29" s="59"/>
      <c r="F29" s="59"/>
      <c r="G29" s="59"/>
      <c r="H29" s="59"/>
      <c r="I29" s="59"/>
      <c r="J29" s="59"/>
      <c r="K29" s="59"/>
      <c r="L29" s="59"/>
      <c r="M29" s="341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42"/>
      <c r="Z29" s="162"/>
    </row>
    <row r="30" spans="3:26" ht="20.100000000000001" customHeight="1">
      <c r="C30" s="61"/>
      <c r="D30" s="60"/>
      <c r="E30" s="59"/>
      <c r="F30" s="59"/>
      <c r="G30" s="59"/>
      <c r="H30" s="59"/>
      <c r="I30" s="59"/>
      <c r="J30" s="59"/>
      <c r="K30" s="59"/>
      <c r="L30" s="59"/>
      <c r="M30" s="344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345"/>
      <c r="Z30" s="162"/>
    </row>
    <row r="31" spans="3:26" ht="15" customHeight="1">
      <c r="C31" s="61"/>
      <c r="D31" s="60"/>
      <c r="E31" s="59"/>
      <c r="F31" s="59"/>
      <c r="G31" s="59"/>
      <c r="H31" s="59"/>
      <c r="I31" s="59"/>
      <c r="J31" s="59"/>
      <c r="K31" s="59"/>
      <c r="L31" s="59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162"/>
    </row>
    <row r="32" spans="3:26" ht="15" customHeight="1">
      <c r="C32" s="61"/>
      <c r="D32" s="59" t="s">
        <v>164</v>
      </c>
      <c r="E32" s="59"/>
      <c r="F32" s="59"/>
      <c r="G32" s="59"/>
      <c r="H32" s="59"/>
      <c r="I32" s="59"/>
      <c r="J32" s="266"/>
      <c r="K32" s="266"/>
      <c r="L32" s="266"/>
      <c r="M32" s="266"/>
      <c r="N32" s="266"/>
      <c r="O32" s="266"/>
      <c r="P32" s="266"/>
      <c r="Q32" s="266"/>
      <c r="R32" s="55"/>
      <c r="S32" s="55"/>
      <c r="T32" s="55"/>
      <c r="U32" s="55"/>
      <c r="V32" s="55"/>
      <c r="W32" s="55"/>
      <c r="X32" s="55"/>
      <c r="Y32" s="55"/>
      <c r="Z32" s="162"/>
    </row>
    <row r="33" spans="3:26" ht="15" customHeight="1">
      <c r="C33" s="61"/>
      <c r="D33" s="59"/>
      <c r="E33" s="59"/>
      <c r="F33" s="59"/>
      <c r="G33" s="59"/>
      <c r="H33" s="59"/>
      <c r="I33" s="59"/>
      <c r="J33" s="59"/>
      <c r="K33" s="59"/>
      <c r="L33" s="59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162"/>
    </row>
    <row r="34" spans="3:26" ht="15" customHeight="1">
      <c r="C34" s="61"/>
      <c r="D34" s="59" t="s">
        <v>163</v>
      </c>
      <c r="E34" s="59"/>
      <c r="F34" s="59"/>
      <c r="G34" s="59"/>
      <c r="H34" s="59"/>
      <c r="I34" s="59"/>
      <c r="J34" s="266"/>
      <c r="K34" s="266"/>
      <c r="L34" s="266"/>
      <c r="M34" s="266"/>
      <c r="N34" s="266"/>
      <c r="O34" s="266"/>
      <c r="P34" s="266"/>
      <c r="Q34" s="266"/>
      <c r="R34" s="55"/>
      <c r="S34" s="55"/>
      <c r="T34" s="55"/>
      <c r="U34" s="55"/>
      <c r="V34" s="55"/>
      <c r="W34" s="55"/>
      <c r="X34" s="55"/>
      <c r="Y34" s="55"/>
      <c r="Z34" s="162"/>
    </row>
    <row r="35" spans="3:26" ht="15" customHeight="1">
      <c r="C35" s="61"/>
      <c r="D35" s="60"/>
      <c r="E35" s="59"/>
      <c r="F35" s="59"/>
      <c r="G35" s="59"/>
      <c r="H35" s="59"/>
      <c r="I35" s="59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162"/>
    </row>
    <row r="36" spans="3:26" ht="15" customHeight="1">
      <c r="C36" s="61"/>
      <c r="D36" s="60"/>
      <c r="E36" s="59"/>
      <c r="F36" s="59"/>
      <c r="G36" s="59"/>
      <c r="H36" s="59"/>
      <c r="I36" s="59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162"/>
    </row>
    <row r="37" spans="3:26" ht="39.950000000000003" customHeight="1">
      <c r="C37" s="61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162"/>
    </row>
    <row r="38" spans="3:26" ht="9.75" customHeight="1">
      <c r="C38" s="61"/>
      <c r="D38" s="60"/>
      <c r="E38" s="59"/>
      <c r="F38" s="59"/>
      <c r="G38" s="60"/>
      <c r="H38" s="59"/>
      <c r="I38" s="59"/>
      <c r="J38" s="59"/>
      <c r="K38" s="59"/>
      <c r="L38" s="59"/>
      <c r="M38" s="59"/>
      <c r="N38" s="59"/>
      <c r="O38" s="348" t="s">
        <v>162</v>
      </c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162"/>
    </row>
    <row r="39" spans="3:26" ht="15" customHeight="1">
      <c r="C39" s="61"/>
      <c r="D39" s="60"/>
      <c r="E39" s="59"/>
      <c r="F39" s="59"/>
      <c r="G39" s="60"/>
      <c r="H39" s="59"/>
      <c r="I39" s="59"/>
      <c r="J39" s="59"/>
      <c r="K39" s="59"/>
      <c r="L39" s="59"/>
      <c r="M39" s="59"/>
      <c r="N39" s="59"/>
      <c r="O39" s="261" t="s">
        <v>161</v>
      </c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162"/>
    </row>
    <row r="40" spans="3:26" ht="20.100000000000001" customHeight="1">
      <c r="C40" s="61"/>
      <c r="D40" s="55"/>
      <c r="E40" s="59"/>
      <c r="F40" s="59"/>
      <c r="G40" s="59"/>
      <c r="H40" s="343"/>
      <c r="I40" s="343"/>
      <c r="J40" s="343"/>
      <c r="K40" s="59"/>
      <c r="L40" s="59"/>
      <c r="M40" s="59"/>
      <c r="N40" s="59"/>
      <c r="O40" s="60" t="s">
        <v>160</v>
      </c>
      <c r="P40" s="60"/>
      <c r="Q40" s="333"/>
      <c r="R40" s="333"/>
      <c r="S40" s="333"/>
      <c r="T40" s="333"/>
      <c r="U40" s="333"/>
      <c r="V40" s="333"/>
      <c r="W40" s="333"/>
      <c r="X40" s="333"/>
      <c r="Y40" s="333"/>
      <c r="Z40" s="162"/>
    </row>
    <row r="41" spans="3:26" ht="20.100000000000001" customHeight="1">
      <c r="C41" s="61"/>
      <c r="D41" s="55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 t="s">
        <v>159</v>
      </c>
      <c r="P41" s="60"/>
      <c r="Q41" s="347"/>
      <c r="R41" s="347"/>
      <c r="S41" s="347"/>
      <c r="T41" s="347"/>
      <c r="U41" s="347"/>
      <c r="V41" s="347"/>
      <c r="W41" s="347"/>
      <c r="X41" s="347"/>
      <c r="Y41" s="347"/>
      <c r="Z41" s="162"/>
    </row>
    <row r="42" spans="3:26" ht="20.100000000000001" customHeight="1">
      <c r="C42" s="61"/>
      <c r="D42" s="55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 t="s">
        <v>158</v>
      </c>
      <c r="P42" s="60"/>
      <c r="Q42" s="60"/>
      <c r="R42" s="333"/>
      <c r="S42" s="333"/>
      <c r="T42" s="333"/>
      <c r="U42" s="333"/>
      <c r="V42" s="333"/>
      <c r="W42" s="333"/>
      <c r="X42" s="333"/>
      <c r="Y42" s="333"/>
      <c r="Z42" s="162"/>
    </row>
    <row r="43" spans="3:26" ht="20.100000000000001" customHeight="1">
      <c r="C43" s="61"/>
      <c r="D43" s="55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 t="s">
        <v>157</v>
      </c>
      <c r="P43" s="60"/>
      <c r="Q43" s="333"/>
      <c r="R43" s="333"/>
      <c r="S43" s="333"/>
      <c r="T43" s="333"/>
      <c r="U43" s="333"/>
      <c r="V43" s="333"/>
      <c r="W43" s="333"/>
      <c r="X43" s="333"/>
      <c r="Y43" s="333"/>
      <c r="Z43" s="346"/>
    </row>
    <row r="44" spans="3:26" ht="15" customHeight="1">
      <c r="C44" s="161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71"/>
    </row>
    <row r="45" spans="3:26" ht="15" customHeight="1"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3:26" ht="15" customHeight="1"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3:26" ht="15" customHeight="1"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3:26" ht="15" customHeight="1"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3:26" ht="15" customHeight="1"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spans="3:26" ht="15" customHeight="1"/>
    <row r="51" spans="3:26" ht="15" customHeight="1"/>
    <row r="52" spans="3:26" ht="15" customHeight="1"/>
    <row r="53" spans="3:26" ht="15" customHeight="1"/>
    <row r="54" spans="3:26" ht="15" customHeight="1"/>
    <row r="55" spans="3:26" ht="15" customHeight="1"/>
    <row r="56" spans="3:26" ht="15" customHeight="1"/>
    <row r="57" spans="3:26" ht="15" customHeight="1"/>
    <row r="58" spans="3:26" ht="15" customHeight="1"/>
    <row r="59" spans="3:26" ht="15" customHeight="1"/>
    <row r="60" spans="3:26" ht="15" customHeight="1"/>
    <row r="61" spans="3:26" ht="15" customHeight="1"/>
    <row r="62" spans="3:26" ht="15" customHeight="1"/>
    <row r="63" spans="3:26" ht="15" customHeight="1"/>
    <row r="64" spans="3:26" ht="15" customHeight="1"/>
    <row r="65" ht="15" customHeight="1"/>
    <row r="66" ht="15" customHeight="1"/>
    <row r="67" ht="15" customHeight="1"/>
    <row r="68" ht="15" customHeight="1"/>
    <row r="69" ht="15" customHeight="1"/>
  </sheetData>
  <sheetProtection sheet="1" objects="1" scenarios="1"/>
  <protectedRanges>
    <protectedRange sqref="D13 D15 N17 Q22 M27:Y30 J32 J34 O37 Q40:Q41 R42 P20:P21 P23 Q43" name="Range1"/>
  </protectedRanges>
  <mergeCells count="31">
    <mergeCell ref="Q43:Z43"/>
    <mergeCell ref="Q41:Y41"/>
    <mergeCell ref="M29:Y29"/>
    <mergeCell ref="O38:Y38"/>
    <mergeCell ref="R42:Y42"/>
    <mergeCell ref="Q40:Y40"/>
    <mergeCell ref="O39:Y39"/>
    <mergeCell ref="O37:Y37"/>
    <mergeCell ref="H40:J40"/>
    <mergeCell ref="J34:Q34"/>
    <mergeCell ref="J32:Q32"/>
    <mergeCell ref="P23:Y23"/>
    <mergeCell ref="B2:AA2"/>
    <mergeCell ref="B3:AA3"/>
    <mergeCell ref="D16:Y16"/>
    <mergeCell ref="E15:Y15"/>
    <mergeCell ref="N19:Y19"/>
    <mergeCell ref="N17:Y17"/>
    <mergeCell ref="E13:Y13"/>
    <mergeCell ref="P21:Y21"/>
    <mergeCell ref="N18:Y18"/>
    <mergeCell ref="P20:Y20"/>
    <mergeCell ref="D6:G6"/>
    <mergeCell ref="E8:G8"/>
    <mergeCell ref="M28:Y28"/>
    <mergeCell ref="M30:Y30"/>
    <mergeCell ref="K6:O6"/>
    <mergeCell ref="S6:X6"/>
    <mergeCell ref="W1:Z1"/>
    <mergeCell ref="Q22:Y22"/>
    <mergeCell ref="M27:Y27"/>
  </mergeCells>
  <phoneticPr fontId="4" type="noConversion"/>
  <printOptions horizontalCentered="1"/>
  <pageMargins left="0.25" right="0.25" top="0.5" bottom="0" header="0.5" footer="0.5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AH48"/>
  <sheetViews>
    <sheetView workbookViewId="0">
      <selection activeCell="AF28" sqref="AF28"/>
    </sheetView>
  </sheetViews>
  <sheetFormatPr defaultColWidth="9.140625" defaultRowHeight="12.75"/>
  <cols>
    <col min="1" max="2" width="1.7109375" style="47" customWidth="1"/>
    <col min="3" max="3" width="3.7109375" style="47" customWidth="1"/>
    <col min="4" max="4" width="4.28515625" style="47" customWidth="1"/>
    <col min="5" max="21" width="3.7109375" style="47" customWidth="1"/>
    <col min="22" max="22" width="4.7109375" style="47" customWidth="1"/>
    <col min="23" max="26" width="3.7109375" style="47" customWidth="1"/>
    <col min="27" max="28" width="1.7109375" style="47" customWidth="1"/>
    <col min="29" max="16384" width="9.140625" style="47"/>
  </cols>
  <sheetData>
    <row r="1" spans="2:34" ht="16.5" customHeight="1">
      <c r="W1" s="248" t="s">
        <v>182</v>
      </c>
      <c r="X1" s="248"/>
      <c r="Y1" s="248"/>
      <c r="Z1" s="248"/>
      <c r="AA1" s="248"/>
    </row>
    <row r="2" spans="2:34" ht="16.5" customHeight="1">
      <c r="B2" s="249" t="s">
        <v>143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</row>
    <row r="3" spans="2:34" ht="16.5" customHeight="1">
      <c r="B3" s="249" t="s">
        <v>155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</row>
    <row r="4" spans="2:34" ht="16.5" customHeight="1">
      <c r="K4" s="65"/>
    </row>
    <row r="5" spans="2:34" ht="15" customHeight="1">
      <c r="B5" s="69"/>
      <c r="C5" s="170" t="s">
        <v>154</v>
      </c>
      <c r="D5" s="67"/>
      <c r="E5" s="67"/>
      <c r="F5" s="67"/>
      <c r="G5" s="67"/>
      <c r="H5" s="67"/>
      <c r="I5" s="67"/>
      <c r="J5" s="67"/>
      <c r="K5" s="6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6"/>
    </row>
    <row r="6" spans="2:34" ht="16.5" customHeight="1">
      <c r="B6" s="58"/>
      <c r="C6" s="167"/>
      <c r="D6" s="165" t="s">
        <v>153</v>
      </c>
      <c r="E6" s="55"/>
      <c r="F6" s="55"/>
      <c r="G6" s="55"/>
      <c r="H6" s="55"/>
      <c r="I6" s="55"/>
      <c r="J6" s="55"/>
      <c r="K6" s="65"/>
      <c r="L6" s="164"/>
      <c r="M6" s="55"/>
      <c r="N6" s="169"/>
      <c r="O6" s="165" t="s">
        <v>152</v>
      </c>
      <c r="P6" s="55"/>
      <c r="Q6" s="55"/>
      <c r="R6" s="55"/>
      <c r="S6" s="59"/>
      <c r="T6" s="59"/>
      <c r="U6" s="55"/>
      <c r="V6" s="55"/>
      <c r="W6" s="55"/>
      <c r="X6" s="55"/>
      <c r="Y6" s="164"/>
      <c r="Z6" s="55"/>
      <c r="AA6" s="54"/>
    </row>
    <row r="7" spans="2:34" ht="8.1" customHeight="1">
      <c r="B7" s="58"/>
      <c r="C7" s="164"/>
      <c r="D7" s="165"/>
      <c r="E7" s="55"/>
      <c r="F7" s="55"/>
      <c r="G7" s="55"/>
      <c r="H7" s="55"/>
      <c r="I7" s="55"/>
      <c r="J7" s="55"/>
      <c r="K7" s="65"/>
      <c r="L7" s="164"/>
      <c r="M7" s="55"/>
      <c r="N7" s="168"/>
      <c r="O7" s="165"/>
      <c r="P7" s="55"/>
      <c r="Q7" s="55"/>
      <c r="R7" s="55"/>
      <c r="S7" s="59"/>
      <c r="T7" s="59"/>
      <c r="U7" s="55"/>
      <c r="V7" s="55"/>
      <c r="W7" s="55"/>
      <c r="X7" s="55"/>
      <c r="Y7" s="164"/>
      <c r="Z7" s="55"/>
      <c r="AA7" s="54"/>
    </row>
    <row r="8" spans="2:34" ht="16.5" customHeight="1">
      <c r="B8" s="58"/>
      <c r="C8" s="167" t="s">
        <v>240</v>
      </c>
      <c r="D8" s="165" t="s">
        <v>151</v>
      </c>
      <c r="E8" s="55"/>
      <c r="F8" s="55"/>
      <c r="G8" s="55"/>
      <c r="H8" s="55"/>
      <c r="I8" s="55"/>
      <c r="J8" s="55"/>
      <c r="K8" s="65"/>
      <c r="L8" s="164"/>
      <c r="M8" s="55"/>
      <c r="N8" s="166"/>
      <c r="O8" s="165" t="s">
        <v>150</v>
      </c>
      <c r="P8" s="55"/>
      <c r="Q8" s="55"/>
      <c r="R8" s="55"/>
      <c r="S8" s="59"/>
      <c r="T8" s="59"/>
      <c r="U8" s="55"/>
      <c r="V8" s="55"/>
      <c r="W8" s="55"/>
      <c r="X8" s="55"/>
      <c r="Y8" s="164"/>
      <c r="Z8" s="55"/>
      <c r="AA8" s="54"/>
    </row>
    <row r="9" spans="2:34" ht="8.1" customHeight="1">
      <c r="B9" s="58"/>
      <c r="C9" s="55"/>
      <c r="D9" s="55"/>
      <c r="E9" s="55"/>
      <c r="F9" s="55"/>
      <c r="G9" s="55"/>
      <c r="H9" s="55"/>
      <c r="I9" s="55"/>
      <c r="J9" s="55"/>
      <c r="K9" s="65"/>
      <c r="L9" s="55"/>
      <c r="M9" s="55"/>
      <c r="N9" s="55"/>
      <c r="O9" s="55"/>
      <c r="P9" s="55"/>
      <c r="Q9" s="55"/>
      <c r="R9" s="59"/>
      <c r="S9" s="59"/>
      <c r="T9" s="55"/>
      <c r="U9" s="55"/>
      <c r="V9" s="55"/>
      <c r="W9" s="55"/>
      <c r="X9" s="55"/>
      <c r="Y9" s="55"/>
      <c r="Z9" s="55"/>
      <c r="AA9" s="54"/>
    </row>
    <row r="10" spans="2:34" ht="16.5" customHeight="1">
      <c r="B10" s="58"/>
      <c r="C10" s="327" t="s">
        <v>142</v>
      </c>
      <c r="D10" s="327"/>
      <c r="E10" s="327"/>
      <c r="F10" s="327"/>
      <c r="G10" s="327"/>
      <c r="H10" s="354" t="str">
        <f>TEXT(XBFA!J8,"d-mmm-yyyy")&amp;""</f>
        <v xml:space="preserve"> </v>
      </c>
      <c r="I10" s="354"/>
      <c r="J10" s="354"/>
      <c r="K10" s="354"/>
      <c r="L10" s="354"/>
      <c r="M10" s="354"/>
      <c r="N10" s="354"/>
      <c r="O10" s="55"/>
      <c r="P10" s="327" t="s">
        <v>140</v>
      </c>
      <c r="Q10" s="327"/>
      <c r="R10" s="327"/>
      <c r="S10" s="55"/>
      <c r="T10" s="76"/>
      <c r="U10" s="163"/>
      <c r="V10" s="55"/>
      <c r="W10" s="55"/>
      <c r="X10" s="59"/>
      <c r="Y10" s="55"/>
      <c r="Z10" s="55"/>
      <c r="AA10" s="54"/>
    </row>
    <row r="11" spans="2:34" ht="8.1" customHeight="1">
      <c r="B11" s="58"/>
      <c r="C11" s="55"/>
      <c r="D11" s="55"/>
      <c r="E11" s="55"/>
      <c r="F11" s="55"/>
      <c r="G11" s="55"/>
      <c r="H11" s="55"/>
      <c r="I11" s="55"/>
      <c r="J11" s="55"/>
      <c r="K11" s="65"/>
      <c r="L11" s="55"/>
      <c r="M11" s="55"/>
      <c r="N11" s="55"/>
      <c r="O11" s="55"/>
      <c r="P11" s="55"/>
      <c r="Q11" s="55"/>
      <c r="R11" s="59"/>
      <c r="S11" s="59"/>
      <c r="T11" s="55"/>
      <c r="U11" s="55"/>
      <c r="V11" s="55"/>
      <c r="W11" s="55"/>
      <c r="X11" s="55"/>
      <c r="Y11" s="55"/>
      <c r="Z11" s="55"/>
      <c r="AA11" s="54"/>
    </row>
    <row r="12" spans="2:34" ht="16.5" customHeight="1">
      <c r="B12" s="58"/>
      <c r="C12" s="327" t="s">
        <v>139</v>
      </c>
      <c r="D12" s="327"/>
      <c r="E12" s="251" t="str">
        <f>XBFA!E10&amp;""</f>
        <v/>
      </c>
      <c r="F12" s="251"/>
      <c r="G12" s="251"/>
      <c r="H12" s="251"/>
      <c r="I12" s="251"/>
      <c r="J12" s="76" t="s">
        <v>138</v>
      </c>
      <c r="K12" s="76"/>
      <c r="L12" s="76"/>
      <c r="M12" s="255" t="str">
        <f>XBFA!Q10&amp;""</f>
        <v/>
      </c>
      <c r="N12" s="255"/>
      <c r="O12" s="255"/>
      <c r="P12" s="255"/>
      <c r="Q12" s="255"/>
      <c r="R12" s="255"/>
      <c r="S12" s="255"/>
      <c r="T12" s="255"/>
      <c r="U12" s="327" t="s">
        <v>137</v>
      </c>
      <c r="V12" s="327"/>
      <c r="W12" s="251" t="str">
        <f>XBFA!AF10&amp;""</f>
        <v/>
      </c>
      <c r="X12" s="251"/>
      <c r="Y12" s="251"/>
      <c r="Z12" s="251"/>
      <c r="AA12" s="54"/>
    </row>
    <row r="13" spans="2:34" ht="8.1" customHeight="1">
      <c r="B13" s="58"/>
      <c r="C13" s="55"/>
      <c r="D13" s="55"/>
      <c r="E13" s="55"/>
      <c r="F13" s="55"/>
      <c r="G13" s="55"/>
      <c r="H13" s="55"/>
      <c r="I13" s="55"/>
      <c r="J13" s="55"/>
      <c r="K13" s="65"/>
      <c r="L13" s="55"/>
      <c r="M13" s="55"/>
      <c r="N13" s="55"/>
      <c r="O13" s="55"/>
      <c r="P13" s="55"/>
      <c r="Q13" s="55"/>
      <c r="R13" s="59"/>
      <c r="S13" s="59"/>
      <c r="T13" s="55"/>
      <c r="U13" s="55"/>
      <c r="V13" s="55"/>
      <c r="W13" s="55"/>
      <c r="X13" s="55"/>
      <c r="Y13" s="55"/>
      <c r="Z13" s="55"/>
      <c r="AA13" s="54"/>
    </row>
    <row r="14" spans="2:34" ht="16.5" customHeight="1">
      <c r="B14" s="58"/>
      <c r="C14" s="327" t="s">
        <v>136</v>
      </c>
      <c r="D14" s="327"/>
      <c r="E14" s="327"/>
      <c r="F14" s="327"/>
      <c r="G14" s="327"/>
      <c r="H14" s="327"/>
      <c r="I14" s="251" t="str">
        <f>XBFA!J12&amp;""</f>
        <v/>
      </c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54"/>
    </row>
    <row r="15" spans="2:34" ht="8.1" customHeight="1">
      <c r="B15" s="58"/>
      <c r="C15" s="55"/>
      <c r="D15" s="55"/>
      <c r="E15" s="55"/>
      <c r="F15" s="55"/>
      <c r="G15" s="55"/>
      <c r="H15" s="55"/>
      <c r="I15" s="55"/>
      <c r="J15" s="55"/>
      <c r="K15" s="65"/>
      <c r="L15" s="55"/>
      <c r="M15" s="55"/>
      <c r="N15" s="55"/>
      <c r="O15" s="55"/>
      <c r="P15" s="55"/>
      <c r="Q15" s="55"/>
      <c r="R15" s="59"/>
      <c r="S15" s="59"/>
      <c r="T15" s="55"/>
      <c r="U15" s="55"/>
      <c r="V15" s="55"/>
      <c r="W15" s="55"/>
      <c r="X15" s="55"/>
      <c r="Y15" s="55"/>
      <c r="Z15" s="55"/>
      <c r="AA15" s="54"/>
    </row>
    <row r="16" spans="2:34" ht="16.5" customHeight="1">
      <c r="B16" s="58"/>
      <c r="C16" s="327" t="s">
        <v>181</v>
      </c>
      <c r="D16" s="327"/>
      <c r="E16" s="327"/>
      <c r="F16" s="327"/>
      <c r="G16" s="327"/>
      <c r="H16" s="327"/>
      <c r="I16" s="327"/>
      <c r="J16" s="256" t="str">
        <f>XBFA!F14&amp;""</f>
        <v/>
      </c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162"/>
      <c r="AB16" s="59"/>
      <c r="AC16" s="59"/>
      <c r="AD16" s="59"/>
      <c r="AE16" s="59"/>
      <c r="AF16" s="59"/>
      <c r="AG16" s="59"/>
      <c r="AH16" s="59"/>
    </row>
    <row r="17" spans="2:27" ht="8.1" customHeight="1">
      <c r="B17" s="75"/>
      <c r="C17" s="16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0"/>
    </row>
    <row r="18" spans="2:27" ht="15" customHeight="1"/>
    <row r="19" spans="2:27" ht="15" customHeight="1">
      <c r="C19" s="188" t="s">
        <v>180</v>
      </c>
    </row>
    <row r="20" spans="2:27" ht="12" customHeight="1"/>
    <row r="21" spans="2:27" ht="12.75" customHeight="1">
      <c r="C21" s="331" t="s">
        <v>147</v>
      </c>
      <c r="D21" s="331" t="s">
        <v>179</v>
      </c>
      <c r="E21" s="331"/>
      <c r="F21" s="331"/>
      <c r="G21" s="331"/>
      <c r="H21" s="331"/>
      <c r="I21" s="331"/>
      <c r="J21" s="331"/>
      <c r="K21" s="353" t="s">
        <v>178</v>
      </c>
      <c r="L21" s="353"/>
      <c r="M21" s="353"/>
      <c r="N21" s="353"/>
      <c r="O21" s="353"/>
      <c r="P21" s="331" t="s">
        <v>177</v>
      </c>
      <c r="Q21" s="331"/>
      <c r="R21" s="331"/>
      <c r="S21" s="331"/>
      <c r="T21" s="331"/>
      <c r="U21" s="331"/>
      <c r="V21" s="331" t="s">
        <v>176</v>
      </c>
      <c r="W21" s="331"/>
      <c r="X21" s="331"/>
      <c r="Y21" s="331"/>
      <c r="Z21" s="331"/>
    </row>
    <row r="22" spans="2:27" ht="12.75" customHeight="1">
      <c r="C22" s="331"/>
      <c r="D22" s="331"/>
      <c r="E22" s="331"/>
      <c r="F22" s="331"/>
      <c r="G22" s="331"/>
      <c r="H22" s="331"/>
      <c r="I22" s="331"/>
      <c r="J22" s="331"/>
      <c r="K22" s="353" t="s">
        <v>175</v>
      </c>
      <c r="L22" s="353"/>
      <c r="M22" s="353"/>
      <c r="N22" s="353"/>
      <c r="O22" s="353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</row>
    <row r="23" spans="2:27" ht="24.75" customHeight="1">
      <c r="C23" s="157" t="s">
        <v>118</v>
      </c>
      <c r="D23" s="329"/>
      <c r="E23" s="329"/>
      <c r="F23" s="329"/>
      <c r="G23" s="329"/>
      <c r="H23" s="329"/>
      <c r="I23" s="329"/>
      <c r="J23" s="329"/>
      <c r="K23" s="349"/>
      <c r="L23" s="349"/>
      <c r="M23" s="349"/>
      <c r="N23" s="349"/>
      <c r="O23" s="349"/>
      <c r="P23" s="350"/>
      <c r="Q23" s="350"/>
      <c r="R23" s="350"/>
      <c r="S23" s="350"/>
      <c r="T23" s="350"/>
      <c r="U23" s="350"/>
      <c r="V23" s="351"/>
      <c r="W23" s="351"/>
      <c r="X23" s="351"/>
      <c r="Y23" s="351"/>
      <c r="Z23" s="351"/>
    </row>
    <row r="24" spans="2:27" ht="24.75" customHeight="1">
      <c r="C24" s="157" t="s">
        <v>117</v>
      </c>
      <c r="D24" s="329"/>
      <c r="E24" s="329"/>
      <c r="F24" s="329"/>
      <c r="G24" s="329"/>
      <c r="H24" s="329"/>
      <c r="I24" s="329"/>
      <c r="J24" s="329"/>
      <c r="K24" s="349"/>
      <c r="L24" s="349"/>
      <c r="M24" s="349"/>
      <c r="N24" s="349"/>
      <c r="O24" s="349"/>
      <c r="P24" s="350"/>
      <c r="Q24" s="350"/>
      <c r="R24" s="350"/>
      <c r="S24" s="350"/>
      <c r="T24" s="350"/>
      <c r="U24" s="350"/>
      <c r="V24" s="351"/>
      <c r="W24" s="351"/>
      <c r="X24" s="351"/>
      <c r="Y24" s="351"/>
      <c r="Z24" s="351"/>
    </row>
    <row r="25" spans="2:27" ht="24.75" customHeight="1">
      <c r="C25" s="157" t="s">
        <v>116</v>
      </c>
      <c r="D25" s="329"/>
      <c r="E25" s="329"/>
      <c r="F25" s="329"/>
      <c r="G25" s="329"/>
      <c r="H25" s="329"/>
      <c r="I25" s="329"/>
      <c r="J25" s="329"/>
      <c r="K25" s="349"/>
      <c r="L25" s="349"/>
      <c r="M25" s="349"/>
      <c r="N25" s="349"/>
      <c r="O25" s="349"/>
      <c r="P25" s="350"/>
      <c r="Q25" s="350"/>
      <c r="R25" s="350"/>
      <c r="S25" s="350"/>
      <c r="T25" s="350"/>
      <c r="U25" s="350"/>
      <c r="V25" s="351"/>
      <c r="W25" s="351"/>
      <c r="X25" s="351"/>
      <c r="Y25" s="351"/>
      <c r="Z25" s="351"/>
    </row>
    <row r="26" spans="2:27" ht="24.75" customHeight="1">
      <c r="C26" s="157" t="s">
        <v>115</v>
      </c>
      <c r="D26" s="329"/>
      <c r="E26" s="329"/>
      <c r="F26" s="329"/>
      <c r="G26" s="329"/>
      <c r="H26" s="329"/>
      <c r="I26" s="329"/>
      <c r="J26" s="329"/>
      <c r="K26" s="349"/>
      <c r="L26" s="349"/>
      <c r="M26" s="349"/>
      <c r="N26" s="349"/>
      <c r="O26" s="349"/>
      <c r="P26" s="350"/>
      <c r="Q26" s="350"/>
      <c r="R26" s="350"/>
      <c r="S26" s="350"/>
      <c r="T26" s="350"/>
      <c r="U26" s="350"/>
      <c r="V26" s="351"/>
      <c r="W26" s="351"/>
      <c r="X26" s="351"/>
      <c r="Y26" s="351"/>
      <c r="Z26" s="351"/>
    </row>
    <row r="27" spans="2:27" ht="24.75" customHeight="1">
      <c r="C27" s="157" t="s">
        <v>114</v>
      </c>
      <c r="D27" s="329"/>
      <c r="E27" s="329"/>
      <c r="F27" s="329"/>
      <c r="G27" s="329"/>
      <c r="H27" s="329"/>
      <c r="I27" s="329"/>
      <c r="J27" s="329"/>
      <c r="K27" s="349"/>
      <c r="L27" s="349"/>
      <c r="M27" s="349"/>
      <c r="N27" s="349"/>
      <c r="O27" s="349"/>
      <c r="P27" s="350"/>
      <c r="Q27" s="350"/>
      <c r="R27" s="350"/>
      <c r="S27" s="350"/>
      <c r="T27" s="350"/>
      <c r="U27" s="350"/>
      <c r="V27" s="351"/>
      <c r="W27" s="351"/>
      <c r="X27" s="351"/>
      <c r="Y27" s="351"/>
      <c r="Z27" s="351"/>
    </row>
    <row r="28" spans="2:27" ht="24.75" customHeight="1">
      <c r="C28" s="157" t="s">
        <v>113</v>
      </c>
      <c r="D28" s="329"/>
      <c r="E28" s="329"/>
      <c r="F28" s="329"/>
      <c r="G28" s="329"/>
      <c r="H28" s="329"/>
      <c r="I28" s="329"/>
      <c r="J28" s="329"/>
      <c r="K28" s="349"/>
      <c r="L28" s="349"/>
      <c r="M28" s="349"/>
      <c r="N28" s="349"/>
      <c r="O28" s="349"/>
      <c r="P28" s="350"/>
      <c r="Q28" s="350"/>
      <c r="R28" s="350"/>
      <c r="S28" s="350"/>
      <c r="T28" s="350"/>
      <c r="U28" s="350"/>
      <c r="V28" s="351"/>
      <c r="W28" s="351"/>
      <c r="X28" s="351"/>
      <c r="Y28" s="351"/>
      <c r="Z28" s="351"/>
    </row>
    <row r="29" spans="2:27" ht="24.75" customHeight="1">
      <c r="C29" s="157" t="s">
        <v>112</v>
      </c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50"/>
      <c r="Q29" s="350"/>
      <c r="R29" s="350"/>
      <c r="S29" s="350"/>
      <c r="T29" s="350"/>
      <c r="U29" s="350"/>
      <c r="V29" s="351"/>
      <c r="W29" s="351"/>
      <c r="X29" s="351"/>
      <c r="Y29" s="351"/>
      <c r="Z29" s="351"/>
    </row>
    <row r="30" spans="2:27" ht="24.75" customHeight="1">
      <c r="C30" s="157" t="s">
        <v>111</v>
      </c>
      <c r="D30" s="329"/>
      <c r="E30" s="329"/>
      <c r="F30" s="329"/>
      <c r="G30" s="329"/>
      <c r="H30" s="329"/>
      <c r="I30" s="329"/>
      <c r="J30" s="329"/>
      <c r="K30" s="349"/>
      <c r="L30" s="349"/>
      <c r="M30" s="349"/>
      <c r="N30" s="349"/>
      <c r="O30" s="349"/>
      <c r="P30" s="350"/>
      <c r="Q30" s="350"/>
      <c r="R30" s="350"/>
      <c r="S30" s="350"/>
      <c r="T30" s="350"/>
      <c r="U30" s="350"/>
      <c r="V30" s="351"/>
      <c r="W30" s="351"/>
      <c r="X30" s="351"/>
      <c r="Y30" s="351"/>
      <c r="Z30" s="351"/>
    </row>
    <row r="31" spans="2:27" ht="24.75" customHeight="1">
      <c r="C31" s="157" t="s">
        <v>110</v>
      </c>
      <c r="D31" s="329"/>
      <c r="E31" s="329"/>
      <c r="F31" s="329"/>
      <c r="G31" s="329"/>
      <c r="H31" s="329"/>
      <c r="I31" s="329"/>
      <c r="J31" s="329"/>
      <c r="K31" s="349"/>
      <c r="L31" s="349"/>
      <c r="M31" s="349"/>
      <c r="N31" s="349"/>
      <c r="O31" s="349"/>
      <c r="P31" s="350"/>
      <c r="Q31" s="350"/>
      <c r="R31" s="350"/>
      <c r="S31" s="350"/>
      <c r="T31" s="350"/>
      <c r="U31" s="350"/>
      <c r="V31" s="351"/>
      <c r="W31" s="351"/>
      <c r="X31" s="351"/>
      <c r="Y31" s="351"/>
      <c r="Z31" s="351"/>
    </row>
    <row r="32" spans="2:27" ht="24.75" customHeight="1">
      <c r="C32" s="157" t="s">
        <v>109</v>
      </c>
      <c r="D32" s="329"/>
      <c r="E32" s="329"/>
      <c r="F32" s="329"/>
      <c r="G32" s="329"/>
      <c r="H32" s="329"/>
      <c r="I32" s="329"/>
      <c r="J32" s="329"/>
      <c r="K32" s="349"/>
      <c r="L32" s="349"/>
      <c r="M32" s="349"/>
      <c r="N32" s="349"/>
      <c r="O32" s="349"/>
      <c r="P32" s="350"/>
      <c r="Q32" s="350"/>
      <c r="R32" s="350"/>
      <c r="S32" s="350"/>
      <c r="T32" s="350"/>
      <c r="U32" s="350"/>
      <c r="V32" s="351"/>
      <c r="W32" s="351"/>
      <c r="X32" s="351"/>
      <c r="Y32" s="351"/>
      <c r="Z32" s="351"/>
    </row>
    <row r="33" spans="3:26" ht="20.100000000000001" customHeight="1">
      <c r="C33" s="157"/>
      <c r="K33" s="187"/>
      <c r="L33" s="187"/>
      <c r="M33" s="187"/>
      <c r="N33" s="187"/>
      <c r="O33" s="187"/>
      <c r="P33" s="186"/>
      <c r="Q33" s="186"/>
      <c r="R33" s="186"/>
      <c r="S33" s="186"/>
      <c r="T33" s="186"/>
      <c r="U33" s="186"/>
      <c r="V33" s="45"/>
      <c r="W33" s="45"/>
      <c r="X33" s="45"/>
      <c r="Y33" s="45"/>
      <c r="Z33" s="45"/>
    </row>
    <row r="34" spans="3:26" ht="9.9499999999999993" customHeight="1">
      <c r="C34" s="174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2"/>
    </row>
    <row r="35" spans="3:26" ht="24.95" customHeight="1">
      <c r="C35" s="179"/>
      <c r="D35" s="178" t="s">
        <v>240</v>
      </c>
      <c r="E35" s="338" t="s">
        <v>174</v>
      </c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52"/>
    </row>
    <row r="36" spans="3:26" ht="8.1" customHeight="1">
      <c r="C36" s="179"/>
      <c r="D36" s="76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77"/>
    </row>
    <row r="37" spans="3:26" ht="24.95" customHeight="1">
      <c r="C37" s="61"/>
      <c r="D37" s="185" t="s">
        <v>240</v>
      </c>
      <c r="E37" s="339" t="s">
        <v>173</v>
      </c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183"/>
      <c r="Z37" s="162"/>
    </row>
    <row r="38" spans="3:26" ht="8.1" customHeight="1">
      <c r="C38" s="61"/>
      <c r="D38" s="183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3"/>
      <c r="Z38" s="162"/>
    </row>
    <row r="39" spans="3:26" ht="35.1" customHeight="1">
      <c r="C39" s="61"/>
      <c r="D39" s="175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162"/>
    </row>
    <row r="40" spans="3:26" ht="9.75" customHeight="1">
      <c r="C40" s="61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348" t="s">
        <v>162</v>
      </c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162"/>
    </row>
    <row r="41" spans="3:26" ht="15.95" customHeight="1">
      <c r="C41" s="61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261" t="s">
        <v>97</v>
      </c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162"/>
    </row>
    <row r="42" spans="3:26" ht="15.95" customHeight="1">
      <c r="C42" s="61"/>
      <c r="D42" s="59"/>
      <c r="E42" s="59"/>
      <c r="F42" s="59"/>
      <c r="G42" s="59"/>
      <c r="H42" s="59"/>
      <c r="I42" s="59"/>
      <c r="J42" s="59"/>
      <c r="K42" s="59"/>
      <c r="L42" s="55"/>
      <c r="M42" s="59"/>
      <c r="N42" s="55"/>
      <c r="O42" s="60" t="s">
        <v>160</v>
      </c>
      <c r="P42" s="60"/>
      <c r="Q42" s="333" t="str">
        <f>XBFA!R42&amp;""</f>
        <v/>
      </c>
      <c r="R42" s="333"/>
      <c r="S42" s="333"/>
      <c r="T42" s="333"/>
      <c r="U42" s="333"/>
      <c r="V42" s="333"/>
      <c r="W42" s="333"/>
      <c r="X42" s="333"/>
      <c r="Y42" s="333"/>
      <c r="Z42" s="162"/>
    </row>
    <row r="43" spans="3:26" ht="15.95" customHeight="1">
      <c r="C43" s="61"/>
      <c r="D43" s="59"/>
      <c r="E43" s="59"/>
      <c r="F43" s="59"/>
      <c r="G43" s="59"/>
      <c r="H43" s="59"/>
      <c r="I43" s="59"/>
      <c r="J43" s="59"/>
      <c r="K43" s="59"/>
      <c r="L43" s="55"/>
      <c r="M43" s="59"/>
      <c r="N43" s="55"/>
      <c r="O43" s="60" t="s">
        <v>172</v>
      </c>
      <c r="P43" s="60"/>
      <c r="Q43" s="182"/>
      <c r="R43" s="333" t="str">
        <f>XBFA!R43&amp;""</f>
        <v/>
      </c>
      <c r="S43" s="333"/>
      <c r="T43" s="333"/>
      <c r="U43" s="333"/>
      <c r="V43" s="333"/>
      <c r="W43" s="333"/>
      <c r="X43" s="333"/>
      <c r="Y43" s="333"/>
      <c r="Z43" s="162"/>
    </row>
    <row r="44" spans="3:26" ht="15.95" customHeight="1">
      <c r="C44" s="61"/>
      <c r="D44" s="59"/>
      <c r="E44" s="59"/>
      <c r="F44" s="59"/>
      <c r="G44" s="59"/>
      <c r="H44" s="59"/>
      <c r="I44" s="59"/>
      <c r="J44" s="59"/>
      <c r="K44" s="59"/>
      <c r="L44" s="55"/>
      <c r="M44" s="59"/>
      <c r="N44" s="55"/>
      <c r="O44" s="60" t="s">
        <v>159</v>
      </c>
      <c r="P44" s="60"/>
      <c r="Q44" s="347" t="str">
        <f>XBFA!R45&amp;""</f>
        <v/>
      </c>
      <c r="R44" s="347"/>
      <c r="S44" s="347"/>
      <c r="T44" s="347"/>
      <c r="U44" s="347"/>
      <c r="V44" s="347"/>
      <c r="W44" s="347"/>
      <c r="X44" s="347"/>
      <c r="Y44" s="347"/>
      <c r="Z44" s="162"/>
    </row>
    <row r="45" spans="3:26" ht="15.95" customHeight="1">
      <c r="C45" s="61"/>
      <c r="D45" s="59"/>
      <c r="E45" s="59"/>
      <c r="F45" s="59"/>
      <c r="G45" s="59"/>
      <c r="H45" s="59"/>
      <c r="I45" s="59"/>
      <c r="J45" s="59"/>
      <c r="K45" s="59"/>
      <c r="L45" s="55"/>
      <c r="M45" s="59"/>
      <c r="N45" s="55"/>
      <c r="O45" s="60" t="s">
        <v>158</v>
      </c>
      <c r="P45" s="60"/>
      <c r="Q45" s="60"/>
      <c r="R45" s="350"/>
      <c r="S45" s="350"/>
      <c r="T45" s="350"/>
      <c r="U45" s="350"/>
      <c r="V45" s="350"/>
      <c r="W45" s="350"/>
      <c r="X45" s="350"/>
      <c r="Y45" s="350"/>
      <c r="Z45" s="162"/>
    </row>
    <row r="46" spans="3:26" ht="15.95" customHeight="1">
      <c r="C46" s="61"/>
      <c r="D46" s="59"/>
      <c r="E46" s="59"/>
      <c r="F46" s="59"/>
      <c r="G46" s="59"/>
      <c r="H46" s="59"/>
      <c r="I46" s="59"/>
      <c r="J46" s="59"/>
      <c r="K46" s="59"/>
      <c r="L46" s="55"/>
      <c r="M46" s="59"/>
      <c r="N46" s="55"/>
      <c r="O46" s="60" t="s">
        <v>157</v>
      </c>
      <c r="P46" s="60"/>
      <c r="Q46" s="333" t="str">
        <f>XBFA!R46&amp;""</f>
        <v/>
      </c>
      <c r="R46" s="333"/>
      <c r="S46" s="333"/>
      <c r="T46" s="333"/>
      <c r="U46" s="333"/>
      <c r="V46" s="333"/>
      <c r="W46" s="333"/>
      <c r="X46" s="333"/>
      <c r="Y46" s="333"/>
      <c r="Z46" s="162"/>
    </row>
    <row r="47" spans="3:26" ht="9.9499999999999993" customHeight="1">
      <c r="C47" s="161"/>
      <c r="D47" s="160"/>
      <c r="E47" s="160"/>
      <c r="F47" s="160"/>
      <c r="G47" s="160"/>
      <c r="H47" s="160"/>
      <c r="I47" s="160"/>
      <c r="J47" s="160"/>
      <c r="K47" s="160"/>
      <c r="L47" s="51"/>
      <c r="M47" s="160"/>
      <c r="N47" s="51"/>
      <c r="O47" s="51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71"/>
    </row>
    <row r="48" spans="3:26" ht="12.75" customHeight="1"/>
  </sheetData>
  <sheetProtection sheet="1" objects="1" scenarios="1"/>
  <protectedRanges>
    <protectedRange sqref="J16 K30:O30 D23:J32 P23:Z32 K23:O28 K31:O32" name="Range1_2"/>
    <protectedRange sqref="D35 D37 O39 Q42 R43 Q44 R45 Q46" name="Range1"/>
  </protectedRanges>
  <mergeCells count="71">
    <mergeCell ref="W1:AA1"/>
    <mergeCell ref="B2:AA2"/>
    <mergeCell ref="B3:AA3"/>
    <mergeCell ref="P10:R10"/>
    <mergeCell ref="C10:G10"/>
    <mergeCell ref="H10:N10"/>
    <mergeCell ref="U12:V12"/>
    <mergeCell ref="C14:H14"/>
    <mergeCell ref="I14:Z14"/>
    <mergeCell ref="W12:Z12"/>
    <mergeCell ref="M12:T12"/>
    <mergeCell ref="E12:I12"/>
    <mergeCell ref="C12:D12"/>
    <mergeCell ref="D30:J30"/>
    <mergeCell ref="D29:J29"/>
    <mergeCell ref="D23:J23"/>
    <mergeCell ref="V25:Z25"/>
    <mergeCell ref="P29:U29"/>
    <mergeCell ref="D27:J27"/>
    <mergeCell ref="D26:J26"/>
    <mergeCell ref="K27:O27"/>
    <mergeCell ref="K26:O26"/>
    <mergeCell ref="K28:O28"/>
    <mergeCell ref="D24:J24"/>
    <mergeCell ref="P24:U24"/>
    <mergeCell ref="P26:U26"/>
    <mergeCell ref="V26:Z26"/>
    <mergeCell ref="P30:U30"/>
    <mergeCell ref="V30:Z30"/>
    <mergeCell ref="V27:Z27"/>
    <mergeCell ref="K30:O30"/>
    <mergeCell ref="V29:Z29"/>
    <mergeCell ref="K29:O29"/>
    <mergeCell ref="K23:O23"/>
    <mergeCell ref="V24:Z24"/>
    <mergeCell ref="P25:U25"/>
    <mergeCell ref="V23:Z23"/>
    <mergeCell ref="K25:O25"/>
    <mergeCell ref="K24:O24"/>
    <mergeCell ref="P32:U32"/>
    <mergeCell ref="E35:Z35"/>
    <mergeCell ref="C16:I16"/>
    <mergeCell ref="D28:J28"/>
    <mergeCell ref="V28:Z28"/>
    <mergeCell ref="P27:U27"/>
    <mergeCell ref="P28:U28"/>
    <mergeCell ref="K22:O22"/>
    <mergeCell ref="C21:C22"/>
    <mergeCell ref="D21:J22"/>
    <mergeCell ref="K21:O21"/>
    <mergeCell ref="P21:U22"/>
    <mergeCell ref="J16:Z16"/>
    <mergeCell ref="V21:Z22"/>
    <mergeCell ref="P23:U23"/>
    <mergeCell ref="D25:J25"/>
    <mergeCell ref="Q46:Y46"/>
    <mergeCell ref="D31:J31"/>
    <mergeCell ref="K31:O31"/>
    <mergeCell ref="P31:U31"/>
    <mergeCell ref="V31:Z31"/>
    <mergeCell ref="O39:Y39"/>
    <mergeCell ref="E37:X37"/>
    <mergeCell ref="V32:Z32"/>
    <mergeCell ref="R45:Y45"/>
    <mergeCell ref="O41:Y41"/>
    <mergeCell ref="Q44:Y44"/>
    <mergeCell ref="D32:J32"/>
    <mergeCell ref="R43:Y43"/>
    <mergeCell ref="Q42:Y42"/>
    <mergeCell ref="O40:Y40"/>
    <mergeCell ref="K32:O32"/>
  </mergeCells>
  <phoneticPr fontId="4" type="noConversion"/>
  <printOptions horizontalCentered="1"/>
  <pageMargins left="0.25" right="0.25" top="0.5" bottom="0" header="0.5" footer="0.5"/>
  <pageSetup paperSize="9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6868" r:id="rId4" name="CheckBox1">
          <controlPr autoLine="0" linkedCell="Pertama" r:id="rId5">
            <anchor moveWithCells="1">
              <from>
                <xdr:col>18</xdr:col>
                <xdr:colOff>76200</xdr:colOff>
                <xdr:row>8</xdr:row>
                <xdr:rowOff>66675</xdr:rowOff>
              </from>
              <to>
                <xdr:col>21</xdr:col>
                <xdr:colOff>190500</xdr:colOff>
                <xdr:row>10</xdr:row>
                <xdr:rowOff>38100</xdr:rowOff>
              </to>
            </anchor>
          </controlPr>
        </control>
      </mc:Choice>
      <mc:Fallback>
        <control shapeId="36868" r:id="rId4" name="CheckBox1"/>
      </mc:Fallback>
    </mc:AlternateContent>
    <mc:AlternateContent xmlns:mc="http://schemas.openxmlformats.org/markup-compatibility/2006">
      <mc:Choice Requires="x14">
        <control shapeId="36869" r:id="rId6" name="CheckBox2">
          <controlPr autoLine="0" linkedCell="Semula" r:id="rId7">
            <anchor moveWithCells="1">
              <from>
                <xdr:col>22</xdr:col>
                <xdr:colOff>19050</xdr:colOff>
                <xdr:row>8</xdr:row>
                <xdr:rowOff>66675</xdr:rowOff>
              </from>
              <to>
                <xdr:col>25</xdr:col>
                <xdr:colOff>95250</xdr:colOff>
                <xdr:row>10</xdr:row>
                <xdr:rowOff>38100</xdr:rowOff>
              </to>
            </anchor>
          </controlPr>
        </control>
      </mc:Choice>
      <mc:Fallback>
        <control shapeId="36869" r:id="rId6" name="CheckBox2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AI49"/>
  <sheetViews>
    <sheetView workbookViewId="0">
      <selection activeCell="B2" sqref="B2:AA2"/>
    </sheetView>
  </sheetViews>
  <sheetFormatPr defaultColWidth="9.140625" defaultRowHeight="12.75"/>
  <cols>
    <col min="1" max="2" width="1.7109375" style="47" customWidth="1"/>
    <col min="3" max="3" width="3.7109375" style="47" customWidth="1"/>
    <col min="4" max="4" width="4.28515625" style="47" customWidth="1"/>
    <col min="5" max="21" width="3.7109375" style="47" customWidth="1"/>
    <col min="22" max="22" width="4.7109375" style="47" customWidth="1"/>
    <col min="23" max="26" width="3.7109375" style="47" customWidth="1"/>
    <col min="27" max="28" width="1.7109375" style="47" customWidth="1"/>
    <col min="29" max="16384" width="9.140625" style="47"/>
  </cols>
  <sheetData>
    <row r="1" spans="2:35" ht="16.5" customHeight="1">
      <c r="W1" s="248" t="s">
        <v>190</v>
      </c>
      <c r="X1" s="248"/>
      <c r="Y1" s="248"/>
      <c r="Z1" s="248"/>
      <c r="AA1" s="248"/>
    </row>
    <row r="2" spans="2:35" ht="16.5" customHeight="1">
      <c r="B2" s="249" t="s">
        <v>143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</row>
    <row r="3" spans="2:35" ht="16.5" customHeight="1">
      <c r="B3" s="249" t="s">
        <v>155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</row>
    <row r="4" spans="2:35" ht="16.5" customHeight="1">
      <c r="K4" s="65"/>
    </row>
    <row r="5" spans="2:35" ht="15" customHeight="1">
      <c r="B5" s="69"/>
      <c r="C5" s="170" t="s">
        <v>154</v>
      </c>
      <c r="D5" s="67"/>
      <c r="E5" s="67"/>
      <c r="F5" s="67"/>
      <c r="G5" s="67"/>
      <c r="H5" s="67"/>
      <c r="I5" s="67"/>
      <c r="J5" s="67"/>
      <c r="K5" s="6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6"/>
    </row>
    <row r="6" spans="2:35" ht="16.5" customHeight="1">
      <c r="B6" s="58"/>
      <c r="C6" s="167"/>
      <c r="D6" s="165" t="s">
        <v>153</v>
      </c>
      <c r="E6" s="55"/>
      <c r="F6" s="55"/>
      <c r="G6" s="55"/>
      <c r="H6" s="55"/>
      <c r="I6" s="55"/>
      <c r="J6" s="55"/>
      <c r="K6" s="65"/>
      <c r="L6" s="164"/>
      <c r="M6" s="55"/>
      <c r="N6" s="169"/>
      <c r="O6" s="165" t="s">
        <v>152</v>
      </c>
      <c r="P6" s="55"/>
      <c r="Q6" s="55"/>
      <c r="R6" s="55"/>
      <c r="S6" s="59"/>
      <c r="T6" s="59"/>
      <c r="U6" s="55"/>
      <c r="V6" s="55"/>
      <c r="W6" s="55"/>
      <c r="X6" s="55"/>
      <c r="Y6" s="164"/>
      <c r="Z6" s="55"/>
      <c r="AA6" s="54"/>
    </row>
    <row r="7" spans="2:35" ht="8.1" customHeight="1">
      <c r="B7" s="58"/>
      <c r="C7" s="164"/>
      <c r="D7" s="165"/>
      <c r="E7" s="55"/>
      <c r="F7" s="55"/>
      <c r="G7" s="55"/>
      <c r="H7" s="55"/>
      <c r="I7" s="55"/>
      <c r="J7" s="55"/>
      <c r="K7" s="65"/>
      <c r="L7" s="164"/>
      <c r="M7" s="55"/>
      <c r="N7" s="168"/>
      <c r="O7" s="165"/>
      <c r="P7" s="55"/>
      <c r="Q7" s="55"/>
      <c r="R7" s="55"/>
      <c r="S7" s="59"/>
      <c r="T7" s="59"/>
      <c r="U7" s="55"/>
      <c r="V7" s="55"/>
      <c r="W7" s="55"/>
      <c r="X7" s="55"/>
      <c r="Y7" s="164"/>
      <c r="Z7" s="55"/>
      <c r="AA7" s="54"/>
    </row>
    <row r="8" spans="2:35" ht="16.5" customHeight="1">
      <c r="B8" s="58"/>
      <c r="C8" s="167" t="s">
        <v>240</v>
      </c>
      <c r="D8" s="165" t="s">
        <v>151</v>
      </c>
      <c r="E8" s="55"/>
      <c r="F8" s="55"/>
      <c r="G8" s="55"/>
      <c r="H8" s="55"/>
      <c r="I8" s="55"/>
      <c r="J8" s="55"/>
      <c r="K8" s="65"/>
      <c r="L8" s="164"/>
      <c r="M8" s="55"/>
      <c r="N8" s="166"/>
      <c r="O8" s="165" t="s">
        <v>150</v>
      </c>
      <c r="P8" s="55"/>
      <c r="Q8" s="55"/>
      <c r="R8" s="55"/>
      <c r="S8" s="59"/>
      <c r="T8" s="59"/>
      <c r="U8" s="55"/>
      <c r="V8" s="55"/>
      <c r="W8" s="55"/>
      <c r="X8" s="55"/>
      <c r="Y8" s="164"/>
      <c r="Z8" s="55"/>
      <c r="AA8" s="54"/>
    </row>
    <row r="9" spans="2:35" ht="8.1" customHeight="1">
      <c r="B9" s="58"/>
      <c r="C9" s="55"/>
      <c r="D9" s="55"/>
      <c r="E9" s="55"/>
      <c r="F9" s="55"/>
      <c r="G9" s="55"/>
      <c r="H9" s="55"/>
      <c r="I9" s="55"/>
      <c r="J9" s="55"/>
      <c r="K9" s="65"/>
      <c r="L9" s="55"/>
      <c r="M9" s="55"/>
      <c r="N9" s="55"/>
      <c r="O9" s="55"/>
      <c r="P9" s="55"/>
      <c r="Q9" s="55"/>
      <c r="R9" s="59"/>
      <c r="S9" s="59"/>
      <c r="T9" s="55"/>
      <c r="U9" s="55"/>
      <c r="V9" s="55"/>
      <c r="W9" s="55"/>
      <c r="X9" s="55"/>
      <c r="Y9" s="55"/>
      <c r="Z9" s="55"/>
      <c r="AA9" s="54"/>
    </row>
    <row r="10" spans="2:35" ht="16.5" customHeight="1">
      <c r="B10" s="58"/>
      <c r="C10" s="327" t="s">
        <v>189</v>
      </c>
      <c r="D10" s="327"/>
      <c r="E10" s="327"/>
      <c r="F10" s="327"/>
      <c r="G10" s="257"/>
      <c r="H10" s="257"/>
      <c r="I10" s="257"/>
      <c r="J10" s="257"/>
      <c r="K10" s="257"/>
      <c r="L10" s="257"/>
      <c r="M10" s="257"/>
      <c r="N10" s="257"/>
      <c r="O10" s="55"/>
      <c r="P10" s="327" t="s">
        <v>140</v>
      </c>
      <c r="Q10" s="327"/>
      <c r="R10" s="327"/>
      <c r="S10" s="55"/>
      <c r="T10" s="76"/>
      <c r="U10" s="163"/>
      <c r="V10" s="55"/>
      <c r="W10" s="55"/>
      <c r="X10" s="59"/>
      <c r="Y10" s="55"/>
      <c r="Z10" s="55"/>
      <c r="AA10" s="54"/>
    </row>
    <row r="11" spans="2:35" ht="7.5" customHeight="1">
      <c r="B11" s="58"/>
      <c r="C11" s="55"/>
      <c r="D11" s="55"/>
      <c r="E11" s="55"/>
      <c r="F11" s="55"/>
      <c r="G11" s="55"/>
      <c r="H11" s="55"/>
      <c r="I11" s="55"/>
      <c r="J11" s="55"/>
      <c r="K11" s="65"/>
      <c r="L11" s="55"/>
      <c r="M11" s="55"/>
      <c r="N11" s="55"/>
      <c r="O11" s="55"/>
      <c r="P11" s="55"/>
      <c r="Q11" s="55"/>
      <c r="R11" s="59"/>
      <c r="S11" s="59"/>
      <c r="T11" s="55"/>
      <c r="U11" s="55"/>
      <c r="V11" s="55"/>
      <c r="W11" s="55"/>
      <c r="X11" s="55"/>
      <c r="Y11" s="55"/>
      <c r="Z11" s="55"/>
      <c r="AA11" s="54"/>
    </row>
    <row r="12" spans="2:35" ht="16.5" customHeight="1">
      <c r="B12" s="58"/>
      <c r="C12" s="327" t="s">
        <v>139</v>
      </c>
      <c r="D12" s="327"/>
      <c r="E12" s="251" t="str">
        <f>XBFA!E10&amp;""</f>
        <v/>
      </c>
      <c r="F12" s="251"/>
      <c r="G12" s="251"/>
      <c r="H12" s="251"/>
      <c r="I12" s="251"/>
      <c r="J12" s="327" t="s">
        <v>138</v>
      </c>
      <c r="K12" s="327"/>
      <c r="L12" s="327"/>
      <c r="M12" s="255" t="str">
        <f>XBFA!Q10&amp;""</f>
        <v/>
      </c>
      <c r="N12" s="255"/>
      <c r="O12" s="255"/>
      <c r="P12" s="255"/>
      <c r="Q12" s="255"/>
      <c r="R12" s="255"/>
      <c r="S12" s="255"/>
      <c r="T12" s="255"/>
      <c r="U12" s="327" t="s">
        <v>137</v>
      </c>
      <c r="V12" s="327"/>
      <c r="W12" s="251" t="str">
        <f>XBFA!AF10&amp;""</f>
        <v/>
      </c>
      <c r="X12" s="251"/>
      <c r="Y12" s="251"/>
      <c r="Z12" s="251"/>
      <c r="AA12" s="54"/>
    </row>
    <row r="13" spans="2:35" ht="7.5" customHeight="1">
      <c r="B13" s="58"/>
      <c r="C13" s="55"/>
      <c r="D13" s="55"/>
      <c r="E13" s="55"/>
      <c r="F13" s="55"/>
      <c r="G13" s="55"/>
      <c r="H13" s="55"/>
      <c r="I13" s="55"/>
      <c r="J13" s="55"/>
      <c r="K13" s="65"/>
      <c r="L13" s="55"/>
      <c r="M13" s="55"/>
      <c r="N13" s="55"/>
      <c r="O13" s="55"/>
      <c r="P13" s="55"/>
      <c r="Q13" s="55"/>
      <c r="R13" s="59"/>
      <c r="S13" s="59"/>
      <c r="T13" s="55"/>
      <c r="U13" s="55"/>
      <c r="V13" s="55"/>
      <c r="W13" s="55"/>
      <c r="X13" s="55"/>
      <c r="Y13" s="55"/>
      <c r="Z13" s="55"/>
      <c r="AA13" s="54"/>
    </row>
    <row r="14" spans="2:35" ht="16.5" customHeight="1">
      <c r="B14" s="58"/>
      <c r="C14" s="327" t="s">
        <v>136</v>
      </c>
      <c r="D14" s="327"/>
      <c r="E14" s="327"/>
      <c r="F14" s="327"/>
      <c r="G14" s="327"/>
      <c r="H14" s="327"/>
      <c r="I14" s="251" t="str">
        <f>XBFA!J12&amp;""</f>
        <v/>
      </c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54"/>
    </row>
    <row r="15" spans="2:35" ht="7.5" customHeight="1">
      <c r="B15" s="58"/>
      <c r="C15" s="55"/>
      <c r="D15" s="55"/>
      <c r="E15" s="55"/>
      <c r="F15" s="55"/>
      <c r="G15" s="55"/>
      <c r="H15" s="55"/>
      <c r="I15" s="55"/>
      <c r="J15" s="55"/>
      <c r="K15" s="65"/>
      <c r="L15" s="55"/>
      <c r="M15" s="55"/>
      <c r="N15" s="55"/>
      <c r="O15" s="55"/>
      <c r="P15" s="55"/>
      <c r="Q15" s="55"/>
      <c r="R15" s="59"/>
      <c r="S15" s="59"/>
      <c r="T15" s="55"/>
      <c r="U15" s="55"/>
      <c r="V15" s="55"/>
      <c r="W15" s="55"/>
      <c r="X15" s="55"/>
      <c r="Y15" s="55"/>
      <c r="Z15" s="55"/>
      <c r="AA15" s="54"/>
    </row>
    <row r="16" spans="2:35" ht="16.5" customHeight="1">
      <c r="B16" s="58"/>
      <c r="C16" s="327" t="s">
        <v>188</v>
      </c>
      <c r="D16" s="327"/>
      <c r="E16" s="327"/>
      <c r="F16" s="327"/>
      <c r="G16" s="327"/>
      <c r="H16" s="327"/>
      <c r="I16" s="256" t="str">
        <f>XBFA!F14&amp;""</f>
        <v/>
      </c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162"/>
      <c r="AB16" s="59"/>
      <c r="AC16" s="59"/>
      <c r="AD16" s="59"/>
      <c r="AE16" s="59"/>
      <c r="AF16" s="59"/>
      <c r="AG16" s="59"/>
      <c r="AH16" s="59"/>
      <c r="AI16" s="59"/>
    </row>
    <row r="17" spans="2:27" ht="7.5" customHeight="1">
      <c r="B17" s="75"/>
      <c r="C17" s="16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0"/>
    </row>
    <row r="18" spans="2:27" ht="15" customHeight="1"/>
    <row r="19" spans="2:27" ht="15" customHeight="1">
      <c r="C19" s="188" t="s">
        <v>187</v>
      </c>
    </row>
    <row r="20" spans="2:27" ht="12" customHeight="1"/>
    <row r="21" spans="2:27" ht="12.75" customHeight="1">
      <c r="C21" s="331" t="s">
        <v>147</v>
      </c>
      <c r="D21" s="331" t="s">
        <v>179</v>
      </c>
      <c r="E21" s="331"/>
      <c r="F21" s="331"/>
      <c r="G21" s="331"/>
      <c r="H21" s="331"/>
      <c r="I21" s="331"/>
      <c r="J21" s="331"/>
      <c r="K21" s="353" t="s">
        <v>178</v>
      </c>
      <c r="L21" s="353"/>
      <c r="M21" s="353"/>
      <c r="N21" s="353"/>
      <c r="O21" s="353"/>
      <c r="P21" s="331" t="s">
        <v>177</v>
      </c>
      <c r="Q21" s="331"/>
      <c r="R21" s="331"/>
      <c r="S21" s="331"/>
      <c r="T21" s="331"/>
      <c r="U21" s="331"/>
      <c r="V21" s="331" t="s">
        <v>176</v>
      </c>
      <c r="W21" s="331"/>
      <c r="X21" s="331"/>
      <c r="Y21" s="331"/>
      <c r="Z21" s="331"/>
    </row>
    <row r="22" spans="2:27" ht="12.75" customHeight="1">
      <c r="C22" s="331"/>
      <c r="D22" s="331"/>
      <c r="E22" s="331"/>
      <c r="F22" s="331"/>
      <c r="G22" s="331"/>
      <c r="H22" s="331"/>
      <c r="I22" s="331"/>
      <c r="J22" s="331"/>
      <c r="K22" s="353" t="s">
        <v>175</v>
      </c>
      <c r="L22" s="353"/>
      <c r="M22" s="353"/>
      <c r="N22" s="353"/>
      <c r="O22" s="353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</row>
    <row r="23" spans="2:27" ht="24.95" customHeight="1">
      <c r="C23" s="157" t="s">
        <v>118</v>
      </c>
      <c r="D23" s="329"/>
      <c r="E23" s="329"/>
      <c r="F23" s="329"/>
      <c r="G23" s="329"/>
      <c r="H23" s="329"/>
      <c r="I23" s="329"/>
      <c r="J23" s="329"/>
      <c r="K23" s="349"/>
      <c r="L23" s="349"/>
      <c r="M23" s="349"/>
      <c r="N23" s="349"/>
      <c r="O23" s="349"/>
      <c r="P23" s="350"/>
      <c r="Q23" s="350"/>
      <c r="R23" s="350"/>
      <c r="S23" s="350"/>
      <c r="T23" s="350"/>
      <c r="U23" s="350"/>
      <c r="V23" s="351"/>
      <c r="W23" s="351"/>
      <c r="X23" s="351"/>
      <c r="Y23" s="351"/>
      <c r="Z23" s="351"/>
    </row>
    <row r="24" spans="2:27" ht="24.95" customHeight="1">
      <c r="C24" s="157" t="s">
        <v>117</v>
      </c>
      <c r="D24" s="329"/>
      <c r="E24" s="329"/>
      <c r="F24" s="329"/>
      <c r="G24" s="329"/>
      <c r="H24" s="329"/>
      <c r="I24" s="329"/>
      <c r="J24" s="329"/>
      <c r="K24" s="349"/>
      <c r="L24" s="349"/>
      <c r="M24" s="349"/>
      <c r="N24" s="349"/>
      <c r="O24" s="349"/>
      <c r="P24" s="350"/>
      <c r="Q24" s="350"/>
      <c r="R24" s="350"/>
      <c r="S24" s="350"/>
      <c r="T24" s="350"/>
      <c r="U24" s="350"/>
      <c r="V24" s="351"/>
      <c r="W24" s="351"/>
      <c r="X24" s="351"/>
      <c r="Y24" s="351"/>
      <c r="Z24" s="351"/>
    </row>
    <row r="25" spans="2:27" ht="24.95" customHeight="1">
      <c r="C25" s="157" t="s">
        <v>116</v>
      </c>
      <c r="D25" s="329"/>
      <c r="E25" s="329"/>
      <c r="F25" s="329"/>
      <c r="G25" s="329"/>
      <c r="H25" s="329"/>
      <c r="I25" s="329"/>
      <c r="J25" s="329"/>
      <c r="K25" s="349"/>
      <c r="L25" s="349"/>
      <c r="M25" s="349"/>
      <c r="N25" s="349"/>
      <c r="O25" s="349"/>
      <c r="P25" s="350"/>
      <c r="Q25" s="350"/>
      <c r="R25" s="350"/>
      <c r="S25" s="350"/>
      <c r="T25" s="350"/>
      <c r="U25" s="350"/>
      <c r="V25" s="351"/>
      <c r="W25" s="351"/>
      <c r="X25" s="351"/>
      <c r="Y25" s="351"/>
      <c r="Z25" s="351"/>
    </row>
    <row r="26" spans="2:27" ht="24.95" customHeight="1">
      <c r="C26" s="157" t="s">
        <v>115</v>
      </c>
      <c r="D26" s="329"/>
      <c r="E26" s="329"/>
      <c r="F26" s="329"/>
      <c r="G26" s="329"/>
      <c r="H26" s="329"/>
      <c r="I26" s="329"/>
      <c r="J26" s="329"/>
      <c r="K26" s="349"/>
      <c r="L26" s="349"/>
      <c r="M26" s="349"/>
      <c r="N26" s="349"/>
      <c r="O26" s="349"/>
      <c r="P26" s="350"/>
      <c r="Q26" s="350"/>
      <c r="R26" s="350"/>
      <c r="S26" s="350"/>
      <c r="T26" s="350"/>
      <c r="U26" s="350"/>
      <c r="V26" s="351"/>
      <c r="W26" s="351"/>
      <c r="X26" s="351"/>
      <c r="Y26" s="351"/>
      <c r="Z26" s="351"/>
    </row>
    <row r="27" spans="2:27" ht="24.95" customHeight="1">
      <c r="C27" s="157" t="s">
        <v>114</v>
      </c>
      <c r="D27" s="329"/>
      <c r="E27" s="329"/>
      <c r="F27" s="329"/>
      <c r="G27" s="329"/>
      <c r="H27" s="329"/>
      <c r="I27" s="329"/>
      <c r="J27" s="329"/>
      <c r="K27" s="349"/>
      <c r="L27" s="349"/>
      <c r="M27" s="349"/>
      <c r="N27" s="349"/>
      <c r="O27" s="349"/>
      <c r="P27" s="350"/>
      <c r="Q27" s="350"/>
      <c r="R27" s="350"/>
      <c r="S27" s="350"/>
      <c r="T27" s="350"/>
      <c r="U27" s="350"/>
      <c r="V27" s="351"/>
      <c r="W27" s="351"/>
      <c r="X27" s="351"/>
      <c r="Y27" s="351"/>
      <c r="Z27" s="351"/>
    </row>
    <row r="28" spans="2:27" ht="24.95" customHeight="1">
      <c r="C28" s="157" t="s">
        <v>113</v>
      </c>
      <c r="D28" s="329"/>
      <c r="E28" s="329"/>
      <c r="F28" s="329"/>
      <c r="G28" s="329"/>
      <c r="H28" s="329"/>
      <c r="I28" s="329"/>
      <c r="J28" s="329"/>
      <c r="K28" s="349"/>
      <c r="L28" s="349"/>
      <c r="M28" s="349"/>
      <c r="N28" s="349"/>
      <c r="O28" s="349"/>
      <c r="P28" s="350"/>
      <c r="Q28" s="350"/>
      <c r="R28" s="350"/>
      <c r="S28" s="350"/>
      <c r="T28" s="350"/>
      <c r="U28" s="350"/>
      <c r="V28" s="351"/>
      <c r="W28" s="351"/>
      <c r="X28" s="351"/>
      <c r="Y28" s="351"/>
      <c r="Z28" s="351"/>
    </row>
    <row r="29" spans="2:27" ht="24.95" customHeight="1">
      <c r="C29" s="157" t="s">
        <v>112</v>
      </c>
      <c r="D29" s="329"/>
      <c r="E29" s="329"/>
      <c r="F29" s="329"/>
      <c r="G29" s="329"/>
      <c r="H29" s="329"/>
      <c r="I29" s="329"/>
      <c r="J29" s="329"/>
      <c r="K29" s="349"/>
      <c r="L29" s="349"/>
      <c r="M29" s="349"/>
      <c r="N29" s="349"/>
      <c r="O29" s="349"/>
      <c r="P29" s="350"/>
      <c r="Q29" s="350"/>
      <c r="R29" s="350"/>
      <c r="S29" s="350"/>
      <c r="T29" s="350"/>
      <c r="U29" s="350"/>
      <c r="V29" s="351"/>
      <c r="W29" s="351"/>
      <c r="X29" s="351"/>
      <c r="Y29" s="351"/>
      <c r="Z29" s="351"/>
    </row>
    <row r="30" spans="2:27" ht="24.95" customHeight="1">
      <c r="C30" s="157" t="s">
        <v>111</v>
      </c>
      <c r="D30" s="329"/>
      <c r="E30" s="329"/>
      <c r="F30" s="329"/>
      <c r="G30" s="329"/>
      <c r="H30" s="329"/>
      <c r="I30" s="329"/>
      <c r="J30" s="329"/>
      <c r="K30" s="349"/>
      <c r="L30" s="349"/>
      <c r="M30" s="349"/>
      <c r="N30" s="349"/>
      <c r="O30" s="349"/>
      <c r="P30" s="350"/>
      <c r="Q30" s="350"/>
      <c r="R30" s="350"/>
      <c r="S30" s="350"/>
      <c r="T30" s="350"/>
      <c r="U30" s="350"/>
      <c r="V30" s="351"/>
      <c r="W30" s="351"/>
      <c r="X30" s="351"/>
      <c r="Y30" s="351"/>
      <c r="Z30" s="351"/>
    </row>
    <row r="31" spans="2:27" ht="24.95" customHeight="1">
      <c r="C31" s="157" t="s">
        <v>110</v>
      </c>
      <c r="D31" s="329"/>
      <c r="E31" s="329"/>
      <c r="F31" s="329"/>
      <c r="G31" s="329"/>
      <c r="H31" s="329"/>
      <c r="I31" s="329"/>
      <c r="J31" s="329"/>
      <c r="K31" s="349"/>
      <c r="L31" s="349"/>
      <c r="M31" s="349"/>
      <c r="N31" s="349"/>
      <c r="O31" s="349"/>
      <c r="P31" s="350"/>
      <c r="Q31" s="350"/>
      <c r="R31" s="350"/>
      <c r="S31" s="350"/>
      <c r="T31" s="350"/>
      <c r="U31" s="350"/>
      <c r="V31" s="351"/>
      <c r="W31" s="351"/>
      <c r="X31" s="351"/>
      <c r="Y31" s="351"/>
      <c r="Z31" s="351"/>
    </row>
    <row r="32" spans="2:27" ht="24.75" customHeight="1">
      <c r="C32" s="157" t="s">
        <v>109</v>
      </c>
      <c r="D32" s="329"/>
      <c r="E32" s="329"/>
      <c r="F32" s="329"/>
      <c r="G32" s="329"/>
      <c r="H32" s="329"/>
      <c r="I32" s="329"/>
      <c r="J32" s="329"/>
      <c r="K32" s="349"/>
      <c r="L32" s="349"/>
      <c r="M32" s="349"/>
      <c r="N32" s="349"/>
      <c r="O32" s="349"/>
      <c r="P32" s="350"/>
      <c r="Q32" s="350"/>
      <c r="R32" s="350"/>
      <c r="S32" s="350"/>
      <c r="T32" s="350"/>
      <c r="U32" s="350"/>
      <c r="V32" s="351"/>
      <c r="W32" s="351"/>
      <c r="X32" s="351"/>
      <c r="Y32" s="351"/>
      <c r="Z32" s="351"/>
    </row>
    <row r="33" spans="3:26" ht="20.100000000000001" customHeight="1">
      <c r="C33" s="157"/>
      <c r="K33" s="187"/>
      <c r="L33" s="187"/>
      <c r="M33" s="187"/>
      <c r="N33" s="187"/>
      <c r="O33" s="187"/>
      <c r="P33" s="186"/>
      <c r="Q33" s="186"/>
      <c r="R33" s="186"/>
      <c r="S33" s="186"/>
      <c r="T33" s="186"/>
      <c r="U33" s="186"/>
      <c r="V33" s="45"/>
      <c r="W33" s="45"/>
      <c r="X33" s="45"/>
      <c r="Y33" s="45"/>
      <c r="Z33" s="45"/>
    </row>
    <row r="34" spans="3:26" ht="9.9499999999999993" customHeight="1">
      <c r="C34" s="174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2"/>
    </row>
    <row r="35" spans="3:26" ht="24.95" customHeight="1">
      <c r="C35" s="179"/>
      <c r="D35" s="178" t="s">
        <v>240</v>
      </c>
      <c r="E35" s="339" t="s">
        <v>186</v>
      </c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177"/>
    </row>
    <row r="36" spans="3:26" ht="8.1" customHeight="1">
      <c r="C36" s="179"/>
      <c r="D36" s="76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77"/>
    </row>
    <row r="37" spans="3:26" ht="24.95" customHeight="1">
      <c r="C37" s="179"/>
      <c r="D37" s="178" t="s">
        <v>240</v>
      </c>
      <c r="E37" s="338" t="s">
        <v>185</v>
      </c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177"/>
    </row>
    <row r="38" spans="3:26" ht="8.1" customHeight="1">
      <c r="C38" s="179"/>
      <c r="D38" s="76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77"/>
    </row>
    <row r="39" spans="3:26" ht="24.95" customHeight="1">
      <c r="C39" s="61"/>
      <c r="D39" s="185" t="s">
        <v>240</v>
      </c>
      <c r="E39" s="339" t="s">
        <v>184</v>
      </c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183"/>
      <c r="Z39" s="162"/>
    </row>
    <row r="40" spans="3:26" ht="8.1" customHeight="1">
      <c r="C40" s="61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3"/>
      <c r="Z40" s="162"/>
    </row>
    <row r="41" spans="3:26" ht="35.1" customHeight="1">
      <c r="C41" s="61"/>
      <c r="D41" s="175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162"/>
    </row>
    <row r="42" spans="3:26" ht="9.75" customHeight="1">
      <c r="C42" s="61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348" t="s">
        <v>162</v>
      </c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162"/>
    </row>
    <row r="43" spans="3:26" ht="15.95" customHeight="1">
      <c r="C43" s="61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343" t="s">
        <v>183</v>
      </c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162"/>
    </row>
    <row r="44" spans="3:26" ht="15.95" customHeight="1">
      <c r="C44" s="61"/>
      <c r="D44" s="59"/>
      <c r="E44" s="59"/>
      <c r="F44" s="59"/>
      <c r="G44" s="59"/>
      <c r="H44" s="59"/>
      <c r="I44" s="59"/>
      <c r="J44" s="59"/>
      <c r="K44" s="59"/>
      <c r="L44" s="55"/>
      <c r="M44" s="59"/>
      <c r="N44" s="55"/>
      <c r="O44" s="60" t="s">
        <v>160</v>
      </c>
      <c r="P44" s="60"/>
      <c r="Q44" s="333" t="str">
        <f>'XRFA-a-2'!P20:Y20&amp;""</f>
        <v/>
      </c>
      <c r="R44" s="333"/>
      <c r="S44" s="333"/>
      <c r="T44" s="333"/>
      <c r="U44" s="333"/>
      <c r="V44" s="333"/>
      <c r="W44" s="333"/>
      <c r="X44" s="333"/>
      <c r="Y44" s="333"/>
      <c r="Z44" s="162"/>
    </row>
    <row r="45" spans="3:26" ht="15.95" customHeight="1">
      <c r="C45" s="61"/>
      <c r="D45" s="59"/>
      <c r="E45" s="59"/>
      <c r="F45" s="59"/>
      <c r="G45" s="59"/>
      <c r="H45" s="59"/>
      <c r="I45" s="59"/>
      <c r="J45" s="59"/>
      <c r="K45" s="59"/>
      <c r="L45" s="55"/>
      <c r="M45" s="59"/>
      <c r="N45" s="55"/>
      <c r="O45" s="60" t="s">
        <v>159</v>
      </c>
      <c r="P45" s="60"/>
      <c r="Q45" s="347" t="str">
        <f>'XRFA-a-2'!Q21:Y21&amp;""</f>
        <v/>
      </c>
      <c r="R45" s="347"/>
      <c r="S45" s="347"/>
      <c r="T45" s="347"/>
      <c r="U45" s="347"/>
      <c r="V45" s="347"/>
      <c r="W45" s="347"/>
      <c r="X45" s="347"/>
      <c r="Y45" s="347"/>
      <c r="Z45" s="162"/>
    </row>
    <row r="46" spans="3:26" ht="15.95" customHeight="1">
      <c r="C46" s="61"/>
      <c r="D46" s="59"/>
      <c r="E46" s="59"/>
      <c r="F46" s="59"/>
      <c r="G46" s="59"/>
      <c r="H46" s="59"/>
      <c r="I46" s="59"/>
      <c r="J46" s="59"/>
      <c r="K46" s="59"/>
      <c r="L46" s="55"/>
      <c r="M46" s="59"/>
      <c r="N46" s="55"/>
      <c r="O46" s="60" t="s">
        <v>158</v>
      </c>
      <c r="P46" s="60"/>
      <c r="Q46" s="60"/>
      <c r="R46" s="350" t="str">
        <f>'XRFA-a-2'!Q22:Y22&amp;""</f>
        <v/>
      </c>
      <c r="S46" s="350"/>
      <c r="T46" s="350"/>
      <c r="U46" s="350"/>
      <c r="V46" s="350"/>
      <c r="W46" s="350"/>
      <c r="X46" s="350"/>
      <c r="Y46" s="350"/>
      <c r="Z46" s="162"/>
    </row>
    <row r="47" spans="3:26" ht="15.95" customHeight="1">
      <c r="C47" s="61"/>
      <c r="D47" s="59"/>
      <c r="E47" s="59"/>
      <c r="F47" s="59"/>
      <c r="G47" s="59"/>
      <c r="H47" s="59"/>
      <c r="I47" s="59"/>
      <c r="J47" s="59"/>
      <c r="K47" s="59"/>
      <c r="L47" s="55"/>
      <c r="M47" s="59"/>
      <c r="N47" s="55"/>
      <c r="O47" s="60" t="s">
        <v>157</v>
      </c>
      <c r="P47" s="60"/>
      <c r="Q47" s="347" t="str">
        <f>'XRFA-a-2'!Q23:Y23&amp;""</f>
        <v/>
      </c>
      <c r="R47" s="347"/>
      <c r="S47" s="347"/>
      <c r="T47" s="347"/>
      <c r="U47" s="347"/>
      <c r="V47" s="347"/>
      <c r="W47" s="347"/>
      <c r="X47" s="347"/>
      <c r="Y47" s="347"/>
      <c r="Z47" s="162"/>
    </row>
    <row r="48" spans="3:26" ht="9.9499999999999993" customHeight="1">
      <c r="C48" s="161"/>
      <c r="D48" s="160"/>
      <c r="E48" s="160"/>
      <c r="F48" s="160"/>
      <c r="G48" s="160"/>
      <c r="H48" s="160"/>
      <c r="I48" s="160"/>
      <c r="J48" s="160"/>
      <c r="K48" s="160"/>
      <c r="L48" s="51"/>
      <c r="M48" s="160"/>
      <c r="N48" s="51"/>
      <c r="O48" s="51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71"/>
    </row>
    <row r="49" ht="9.75" customHeight="1"/>
  </sheetData>
  <sheetProtection sheet="1" objects="1" scenarios="1"/>
  <protectedRanges>
    <protectedRange sqref="D23:Z32" name="Range1_2"/>
    <protectedRange sqref="D35 D37 D39 O41 Q44:Q45 R46 I10 Q47" name="Range1"/>
  </protectedRanges>
  <mergeCells count="72">
    <mergeCell ref="C10:F10"/>
    <mergeCell ref="G10:N10"/>
    <mergeCell ref="W1:AA1"/>
    <mergeCell ref="B2:AA2"/>
    <mergeCell ref="B3:AA3"/>
    <mergeCell ref="P10:R10"/>
    <mergeCell ref="E37:Y37"/>
    <mergeCell ref="O41:Y41"/>
    <mergeCell ref="I14:Z14"/>
    <mergeCell ref="W12:Z12"/>
    <mergeCell ref="C12:D12"/>
    <mergeCell ref="J12:L12"/>
    <mergeCell ref="M12:T12"/>
    <mergeCell ref="E12:I12"/>
    <mergeCell ref="U12:V12"/>
    <mergeCell ref="C14:H14"/>
    <mergeCell ref="K31:O31"/>
    <mergeCell ref="P31:U31"/>
    <mergeCell ref="V31:Z31"/>
    <mergeCell ref="D31:J31"/>
    <mergeCell ref="K30:O30"/>
    <mergeCell ref="E39:X39"/>
    <mergeCell ref="Q47:Y47"/>
    <mergeCell ref="O42:Y42"/>
    <mergeCell ref="O43:Y43"/>
    <mergeCell ref="Q44:Y44"/>
    <mergeCell ref="Q45:Y45"/>
    <mergeCell ref="R46:Y46"/>
    <mergeCell ref="E35:Y35"/>
    <mergeCell ref="V28:Z28"/>
    <mergeCell ref="D25:J25"/>
    <mergeCell ref="P21:U22"/>
    <mergeCell ref="D28:J28"/>
    <mergeCell ref="V25:Z25"/>
    <mergeCell ref="P23:U23"/>
    <mergeCell ref="D32:J32"/>
    <mergeCell ref="K32:O32"/>
    <mergeCell ref="P32:U32"/>
    <mergeCell ref="V32:Z32"/>
    <mergeCell ref="V30:Z30"/>
    <mergeCell ref="D30:J30"/>
    <mergeCell ref="V21:Z22"/>
    <mergeCell ref="K25:O25"/>
    <mergeCell ref="K27:O27"/>
    <mergeCell ref="P27:U27"/>
    <mergeCell ref="V27:Z27"/>
    <mergeCell ref="P30:U30"/>
    <mergeCell ref="V29:Z29"/>
    <mergeCell ref="D29:J29"/>
    <mergeCell ref="K22:O22"/>
    <mergeCell ref="V26:Z26"/>
    <mergeCell ref="V24:Z24"/>
    <mergeCell ref="K28:O28"/>
    <mergeCell ref="P28:U28"/>
    <mergeCell ref="D23:J23"/>
    <mergeCell ref="K23:O23"/>
    <mergeCell ref="D27:J27"/>
    <mergeCell ref="P25:U25"/>
    <mergeCell ref="C21:C22"/>
    <mergeCell ref="K29:O29"/>
    <mergeCell ref="P29:U29"/>
    <mergeCell ref="C16:H16"/>
    <mergeCell ref="P24:U24"/>
    <mergeCell ref="D26:J26"/>
    <mergeCell ref="K26:O26"/>
    <mergeCell ref="P26:U26"/>
    <mergeCell ref="D24:J24"/>
    <mergeCell ref="K24:O24"/>
    <mergeCell ref="D21:J22"/>
    <mergeCell ref="K21:O21"/>
    <mergeCell ref="I16:Z16"/>
    <mergeCell ref="V23:Z23"/>
  </mergeCells>
  <phoneticPr fontId="4" type="noConversion"/>
  <printOptions horizontalCentered="1"/>
  <pageMargins left="0.25" right="0.25" top="0.5" bottom="0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7892" r:id="rId4" name="CheckBox1">
          <controlPr autoLine="0" linkedCell="Pertama" r:id="rId5">
            <anchor moveWithCells="1">
              <from>
                <xdr:col>18</xdr:col>
                <xdr:colOff>85725</xdr:colOff>
                <xdr:row>8</xdr:row>
                <xdr:rowOff>57150</xdr:rowOff>
              </from>
              <to>
                <xdr:col>21</xdr:col>
                <xdr:colOff>200025</xdr:colOff>
                <xdr:row>10</xdr:row>
                <xdr:rowOff>28575</xdr:rowOff>
              </to>
            </anchor>
          </controlPr>
        </control>
      </mc:Choice>
      <mc:Fallback>
        <control shapeId="37892" r:id="rId4" name="CheckBox1"/>
      </mc:Fallback>
    </mc:AlternateContent>
    <mc:AlternateContent xmlns:mc="http://schemas.openxmlformats.org/markup-compatibility/2006">
      <mc:Choice Requires="x14">
        <control shapeId="37893" r:id="rId6" name="CheckBox2">
          <controlPr autoLine="0" linkedCell="Semula" r:id="rId7">
            <anchor moveWithCells="1">
              <from>
                <xdr:col>22</xdr:col>
                <xdr:colOff>28575</xdr:colOff>
                <xdr:row>8</xdr:row>
                <xdr:rowOff>57150</xdr:rowOff>
              </from>
              <to>
                <xdr:col>25</xdr:col>
                <xdr:colOff>104775</xdr:colOff>
                <xdr:row>10</xdr:row>
                <xdr:rowOff>28575</xdr:rowOff>
              </to>
            </anchor>
          </controlPr>
        </control>
      </mc:Choice>
      <mc:Fallback>
        <control shapeId="37893" r:id="rId6" name="Check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941"/>
  <sheetViews>
    <sheetView topLeftCell="A297" zoomScale="70" zoomScaleNormal="70" workbookViewId="0">
      <selection activeCell="D318" sqref="D318"/>
    </sheetView>
  </sheetViews>
  <sheetFormatPr defaultColWidth="9.140625" defaultRowHeight="15"/>
  <cols>
    <col min="1" max="1" width="85.42578125" style="37" bestFit="1" customWidth="1"/>
    <col min="2" max="2" width="37.28515625" style="27" bestFit="1" customWidth="1"/>
    <col min="3" max="3" width="20" style="27" bestFit="1" customWidth="1"/>
    <col min="4" max="5" width="23.42578125" style="28" customWidth="1"/>
    <col min="6" max="6" width="18.42578125" style="29" bestFit="1" customWidth="1"/>
    <col min="7" max="7" width="10.5703125" style="14" customWidth="1"/>
    <col min="8" max="8" width="10.140625" style="14" bestFit="1" customWidth="1"/>
    <col min="9" max="9" width="9.85546875" style="14" bestFit="1" customWidth="1"/>
    <col min="10" max="10" width="10.28515625" style="14" bestFit="1" customWidth="1"/>
    <col min="11" max="11" width="39.42578125" customWidth="1"/>
    <col min="12" max="12" width="24.5703125" customWidth="1"/>
    <col min="13" max="13" width="26.85546875" customWidth="1"/>
    <col min="14" max="14" width="20.7109375" style="27" customWidth="1"/>
    <col min="15" max="15" width="10.140625" style="27" customWidth="1"/>
    <col min="16" max="17" width="9.140625" style="27"/>
    <col min="18" max="16384" width="9.140625" style="14"/>
  </cols>
  <sheetData>
    <row r="1" spans="1:17">
      <c r="A1" s="26" t="s">
        <v>503</v>
      </c>
      <c r="B1" s="196"/>
      <c r="C1" s="196"/>
      <c r="D1" s="204"/>
      <c r="E1" s="204"/>
      <c r="F1" s="205"/>
      <c r="K1" s="14"/>
      <c r="L1" s="14"/>
      <c r="M1" s="196"/>
      <c r="N1" s="196"/>
      <c r="O1" s="196"/>
      <c r="P1" s="196"/>
      <c r="Q1" s="196"/>
    </row>
    <row r="2" spans="1:17">
      <c r="A2" s="30" t="s">
        <v>504</v>
      </c>
      <c r="B2" s="31" t="s">
        <v>234</v>
      </c>
      <c r="C2" s="31" t="s">
        <v>233</v>
      </c>
      <c r="D2" s="32" t="s">
        <v>505</v>
      </c>
      <c r="E2" s="32"/>
      <c r="F2" s="33" t="s">
        <v>506</v>
      </c>
      <c r="G2" s="16" t="s">
        <v>507</v>
      </c>
      <c r="H2" s="16" t="s">
        <v>508</v>
      </c>
      <c r="I2" s="16" t="s">
        <v>509</v>
      </c>
      <c r="J2" s="16" t="s">
        <v>510</v>
      </c>
      <c r="K2" s="38" t="s">
        <v>234</v>
      </c>
      <c r="L2" s="38" t="s">
        <v>511</v>
      </c>
      <c r="M2" s="39" t="s">
        <v>233</v>
      </c>
      <c r="N2" s="24" t="s">
        <v>196</v>
      </c>
      <c r="O2" s="24" t="s">
        <v>140</v>
      </c>
      <c r="P2" s="24" t="s">
        <v>237</v>
      </c>
      <c r="Q2" s="24" t="s">
        <v>236</v>
      </c>
    </row>
    <row r="3" spans="1:17">
      <c r="A3" s="206" t="s">
        <v>604</v>
      </c>
      <c r="B3" s="207" t="s">
        <v>517</v>
      </c>
      <c r="C3" s="207" t="s">
        <v>514</v>
      </c>
      <c r="D3" s="208" t="s">
        <v>515</v>
      </c>
      <c r="E3" s="197" t="s">
        <v>516</v>
      </c>
      <c r="F3" s="195" t="s">
        <v>605</v>
      </c>
      <c r="J3" s="209"/>
      <c r="K3" s="200" t="s">
        <v>517</v>
      </c>
      <c r="L3" s="200" t="s">
        <v>514</v>
      </c>
      <c r="M3" s="200" t="s">
        <v>514</v>
      </c>
      <c r="N3" s="24" t="s">
        <v>266</v>
      </c>
      <c r="O3" s="24" t="b">
        <v>0</v>
      </c>
      <c r="P3" s="24" t="s">
        <v>241</v>
      </c>
      <c r="Q3" s="24" t="s">
        <v>240</v>
      </c>
    </row>
    <row r="4" spans="1:17">
      <c r="A4" s="203" t="s">
        <v>606</v>
      </c>
      <c r="B4" s="207" t="s">
        <v>517</v>
      </c>
      <c r="C4" s="207" t="s">
        <v>514</v>
      </c>
      <c r="D4" s="197" t="s">
        <v>515</v>
      </c>
      <c r="E4" s="197" t="s">
        <v>516</v>
      </c>
      <c r="F4" s="195" t="s">
        <v>607</v>
      </c>
      <c r="J4" s="209"/>
      <c r="K4" s="200" t="s">
        <v>520</v>
      </c>
      <c r="L4" s="200" t="s">
        <v>514</v>
      </c>
      <c r="M4" s="200" t="s">
        <v>521</v>
      </c>
      <c r="N4" s="24" t="s">
        <v>268</v>
      </c>
      <c r="O4" s="24" t="b">
        <v>0</v>
      </c>
      <c r="P4" s="24" t="s">
        <v>244</v>
      </c>
      <c r="Q4" s="24" t="s">
        <v>241</v>
      </c>
    </row>
    <row r="5" spans="1:17">
      <c r="A5" s="203" t="s">
        <v>608</v>
      </c>
      <c r="B5" s="207" t="s">
        <v>517</v>
      </c>
      <c r="C5" s="207" t="s">
        <v>514</v>
      </c>
      <c r="D5" s="197" t="s">
        <v>515</v>
      </c>
      <c r="E5" s="197" t="s">
        <v>516</v>
      </c>
      <c r="F5" s="195" t="s">
        <v>609</v>
      </c>
      <c r="J5" s="209"/>
      <c r="K5" s="200" t="s">
        <v>523</v>
      </c>
      <c r="L5" s="200" t="s">
        <v>514</v>
      </c>
      <c r="M5" s="200" t="s">
        <v>524</v>
      </c>
      <c r="N5" s="24" t="s">
        <v>1222</v>
      </c>
      <c r="O5" s="196"/>
      <c r="P5" s="196"/>
      <c r="Q5" s="24" t="s">
        <v>247</v>
      </c>
    </row>
    <row r="6" spans="1:17">
      <c r="A6" s="210" t="s">
        <v>610</v>
      </c>
      <c r="B6" s="207" t="s">
        <v>517</v>
      </c>
      <c r="C6" s="207" t="s">
        <v>514</v>
      </c>
      <c r="D6" s="208" t="s">
        <v>515</v>
      </c>
      <c r="E6" s="197" t="s">
        <v>516</v>
      </c>
      <c r="F6" s="211" t="s">
        <v>611</v>
      </c>
      <c r="J6" s="209"/>
      <c r="K6" s="200" t="s">
        <v>513</v>
      </c>
      <c r="L6" s="200" t="s">
        <v>514</v>
      </c>
      <c r="M6" s="200" t="s">
        <v>527</v>
      </c>
      <c r="N6" s="24" t="s">
        <v>1223</v>
      </c>
      <c r="O6" s="196"/>
      <c r="P6" s="196"/>
      <c r="Q6" s="24"/>
    </row>
    <row r="7" spans="1:17">
      <c r="A7" s="203" t="s">
        <v>612</v>
      </c>
      <c r="B7" s="207" t="s">
        <v>517</v>
      </c>
      <c r="C7" s="207" t="s">
        <v>514</v>
      </c>
      <c r="D7" s="197" t="s">
        <v>515</v>
      </c>
      <c r="E7" s="197" t="s">
        <v>516</v>
      </c>
      <c r="F7" s="195" t="s">
        <v>613</v>
      </c>
      <c r="J7" s="209"/>
      <c r="K7" s="200" t="s">
        <v>529</v>
      </c>
      <c r="L7" s="200" t="s">
        <v>514</v>
      </c>
      <c r="M7" s="200" t="s">
        <v>530</v>
      </c>
      <c r="N7" s="24" t="s">
        <v>1231</v>
      </c>
      <c r="O7" s="196"/>
      <c r="P7" s="196"/>
      <c r="Q7" s="196"/>
    </row>
    <row r="8" spans="1:17">
      <c r="A8" s="203" t="s">
        <v>614</v>
      </c>
      <c r="B8" s="207" t="s">
        <v>517</v>
      </c>
      <c r="C8" s="207" t="s">
        <v>514</v>
      </c>
      <c r="D8" s="197" t="s">
        <v>515</v>
      </c>
      <c r="E8" s="197" t="s">
        <v>516</v>
      </c>
      <c r="F8" s="195" t="s">
        <v>615</v>
      </c>
      <c r="J8" s="209"/>
      <c r="K8" s="200" t="s">
        <v>532</v>
      </c>
      <c r="L8" s="200" t="s">
        <v>514</v>
      </c>
      <c r="M8" s="200" t="s">
        <v>533</v>
      </c>
      <c r="N8" s="24" t="s">
        <v>1232</v>
      </c>
      <c r="O8" s="196"/>
      <c r="P8" s="196"/>
      <c r="Q8" s="196"/>
    </row>
    <row r="9" spans="1:17">
      <c r="A9" s="203" t="s">
        <v>616</v>
      </c>
      <c r="B9" s="207" t="s">
        <v>517</v>
      </c>
      <c r="C9" s="207" t="s">
        <v>514</v>
      </c>
      <c r="D9" s="197" t="s">
        <v>515</v>
      </c>
      <c r="E9" s="197" t="s">
        <v>516</v>
      </c>
      <c r="F9" s="195" t="s">
        <v>617</v>
      </c>
      <c r="J9" s="209"/>
      <c r="K9" s="200" t="s">
        <v>526</v>
      </c>
      <c r="L9" s="200" t="s">
        <v>514</v>
      </c>
      <c r="M9" s="200" t="s">
        <v>535</v>
      </c>
      <c r="N9" s="25" t="s">
        <v>1233</v>
      </c>
      <c r="O9" s="196"/>
      <c r="P9" s="196"/>
      <c r="Q9" s="196"/>
    </row>
    <row r="10" spans="1:17">
      <c r="A10" s="203" t="s">
        <v>618</v>
      </c>
      <c r="B10" s="207" t="s">
        <v>517</v>
      </c>
      <c r="C10" s="207" t="s">
        <v>514</v>
      </c>
      <c r="D10" s="197" t="s">
        <v>515</v>
      </c>
      <c r="E10" s="197" t="s">
        <v>516</v>
      </c>
      <c r="F10" s="195" t="s">
        <v>619</v>
      </c>
      <c r="J10" s="209"/>
      <c r="K10" s="200" t="s">
        <v>47</v>
      </c>
      <c r="L10" s="200" t="s">
        <v>514</v>
      </c>
      <c r="M10" s="200" t="s">
        <v>537</v>
      </c>
      <c r="N10" s="25" t="s">
        <v>1234</v>
      </c>
      <c r="O10" s="196"/>
      <c r="P10" s="196"/>
      <c r="Q10" s="196"/>
    </row>
    <row r="11" spans="1:17">
      <c r="A11" s="203" t="s">
        <v>620</v>
      </c>
      <c r="B11" s="207" t="s">
        <v>517</v>
      </c>
      <c r="C11" s="207" t="s">
        <v>514</v>
      </c>
      <c r="D11" s="197" t="s">
        <v>515</v>
      </c>
      <c r="E11" s="197" t="s">
        <v>516</v>
      </c>
      <c r="F11" s="195" t="s">
        <v>621</v>
      </c>
      <c r="J11" s="209"/>
      <c r="K11" s="201" t="s">
        <v>1298</v>
      </c>
      <c r="L11" s="201" t="s">
        <v>514</v>
      </c>
      <c r="M11" s="200" t="s">
        <v>540</v>
      </c>
      <c r="N11" s="25" t="s">
        <v>197</v>
      </c>
      <c r="O11" s="196"/>
      <c r="P11" s="196"/>
      <c r="Q11" s="196"/>
    </row>
    <row r="12" spans="1:17">
      <c r="A12" s="203" t="s">
        <v>622</v>
      </c>
      <c r="B12" s="207" t="s">
        <v>517</v>
      </c>
      <c r="C12" s="207" t="s">
        <v>514</v>
      </c>
      <c r="D12" s="197" t="s">
        <v>515</v>
      </c>
      <c r="E12" s="197" t="s">
        <v>516</v>
      </c>
      <c r="F12" s="195" t="s">
        <v>623</v>
      </c>
      <c r="J12" s="209"/>
      <c r="K12" s="200" t="s">
        <v>539</v>
      </c>
      <c r="L12" s="200" t="s">
        <v>521</v>
      </c>
      <c r="M12" s="200" t="s">
        <v>543</v>
      </c>
      <c r="N12" s="25" t="s">
        <v>1236</v>
      </c>
      <c r="O12" s="196"/>
      <c r="P12" s="196"/>
      <c r="Q12" s="196"/>
    </row>
    <row r="13" spans="1:17" ht="15" customHeight="1">
      <c r="A13" s="203" t="s">
        <v>624</v>
      </c>
      <c r="B13" s="207" t="s">
        <v>517</v>
      </c>
      <c r="C13" s="207" t="s">
        <v>514</v>
      </c>
      <c r="D13" s="197" t="s">
        <v>515</v>
      </c>
      <c r="E13" s="197" t="s">
        <v>516</v>
      </c>
      <c r="F13" s="195" t="s">
        <v>625</v>
      </c>
      <c r="J13" s="209"/>
      <c r="K13" s="200" t="s">
        <v>542</v>
      </c>
      <c r="L13" s="200" t="s">
        <v>521</v>
      </c>
      <c r="M13" s="200" t="s">
        <v>546</v>
      </c>
      <c r="N13" s="196"/>
      <c r="O13" s="196"/>
      <c r="P13" s="196"/>
      <c r="Q13" s="196"/>
    </row>
    <row r="14" spans="1:17">
      <c r="A14" s="203" t="s">
        <v>1252</v>
      </c>
      <c r="B14" s="207" t="s">
        <v>517</v>
      </c>
      <c r="C14" s="207" t="s">
        <v>514</v>
      </c>
      <c r="D14" s="197" t="s">
        <v>590</v>
      </c>
      <c r="E14" s="197" t="s">
        <v>590</v>
      </c>
      <c r="F14" s="201"/>
      <c r="K14" s="200" t="s">
        <v>545</v>
      </c>
      <c r="L14" s="200" t="s">
        <v>521</v>
      </c>
      <c r="M14" s="200" t="s">
        <v>548</v>
      </c>
      <c r="N14" s="196"/>
      <c r="O14" s="196"/>
      <c r="P14" s="196"/>
      <c r="Q14" s="196"/>
    </row>
    <row r="15" spans="1:17">
      <c r="A15" s="203" t="s">
        <v>626</v>
      </c>
      <c r="B15" s="207" t="s">
        <v>517</v>
      </c>
      <c r="C15" s="207" t="s">
        <v>514</v>
      </c>
      <c r="D15" s="197" t="s">
        <v>589</v>
      </c>
      <c r="E15" s="197" t="s">
        <v>589</v>
      </c>
      <c r="F15" s="201"/>
      <c r="K15" s="200" t="s">
        <v>48</v>
      </c>
      <c r="L15" s="200" t="s">
        <v>521</v>
      </c>
      <c r="M15" s="200" t="s">
        <v>551</v>
      </c>
      <c r="N15" s="196"/>
      <c r="O15" s="196"/>
      <c r="P15" s="196"/>
      <c r="Q15" s="196"/>
    </row>
    <row r="16" spans="1:17">
      <c r="A16" s="203" t="s">
        <v>627</v>
      </c>
      <c r="B16" s="207" t="s">
        <v>517</v>
      </c>
      <c r="C16" s="207" t="s">
        <v>514</v>
      </c>
      <c r="D16" s="197" t="s">
        <v>515</v>
      </c>
      <c r="E16" s="197" t="s">
        <v>516</v>
      </c>
      <c r="F16" s="201"/>
      <c r="K16" s="200" t="s">
        <v>550</v>
      </c>
      <c r="L16" s="200" t="s">
        <v>524</v>
      </c>
      <c r="M16" s="200" t="s">
        <v>554</v>
      </c>
      <c r="N16" s="196"/>
      <c r="O16" s="196"/>
      <c r="P16" s="196"/>
      <c r="Q16" s="196"/>
    </row>
    <row r="17" spans="1:17">
      <c r="A17" s="203" t="s">
        <v>1253</v>
      </c>
      <c r="B17" s="207" t="s">
        <v>517</v>
      </c>
      <c r="C17" s="207" t="s">
        <v>514</v>
      </c>
      <c r="D17" s="197" t="s">
        <v>589</v>
      </c>
      <c r="E17" s="197" t="s">
        <v>589</v>
      </c>
      <c r="F17" s="201"/>
      <c r="K17" s="200" t="s">
        <v>553</v>
      </c>
      <c r="L17" s="200" t="s">
        <v>524</v>
      </c>
      <c r="M17" s="200" t="s">
        <v>556</v>
      </c>
      <c r="N17" s="196"/>
      <c r="O17" s="196"/>
      <c r="P17" s="196"/>
      <c r="Q17" s="196"/>
    </row>
    <row r="18" spans="1:17">
      <c r="A18" s="203" t="s">
        <v>628</v>
      </c>
      <c r="B18" s="207" t="s">
        <v>517</v>
      </c>
      <c r="C18" s="207" t="s">
        <v>514</v>
      </c>
      <c r="D18" s="197" t="s">
        <v>515</v>
      </c>
      <c r="E18" s="197" t="s">
        <v>516</v>
      </c>
      <c r="F18" s="201"/>
      <c r="K18" s="200" t="s">
        <v>555</v>
      </c>
      <c r="L18" s="200" t="s">
        <v>524</v>
      </c>
      <c r="M18" s="201" t="s">
        <v>76</v>
      </c>
      <c r="N18" s="196"/>
      <c r="O18" s="196"/>
      <c r="P18" s="196"/>
      <c r="Q18" s="196"/>
    </row>
    <row r="19" spans="1:17">
      <c r="A19" s="203" t="s">
        <v>629</v>
      </c>
      <c r="B19" s="207" t="s">
        <v>517</v>
      </c>
      <c r="C19" s="207" t="s">
        <v>514</v>
      </c>
      <c r="D19" s="197" t="s">
        <v>589</v>
      </c>
      <c r="E19" s="197" t="s">
        <v>589</v>
      </c>
      <c r="F19" s="201"/>
      <c r="K19" s="200" t="s">
        <v>558</v>
      </c>
      <c r="L19" s="200" t="s">
        <v>524</v>
      </c>
      <c r="M19" s="201" t="s">
        <v>72</v>
      </c>
      <c r="N19" s="196"/>
      <c r="O19" s="196"/>
      <c r="P19" s="196"/>
      <c r="Q19" s="196"/>
    </row>
    <row r="20" spans="1:17">
      <c r="A20" s="203" t="s">
        <v>630</v>
      </c>
      <c r="B20" s="207" t="s">
        <v>517</v>
      </c>
      <c r="C20" s="207" t="s">
        <v>514</v>
      </c>
      <c r="D20" s="197" t="s">
        <v>515</v>
      </c>
      <c r="E20" s="197" t="s">
        <v>519</v>
      </c>
      <c r="F20" s="201"/>
      <c r="K20" s="200" t="s">
        <v>49</v>
      </c>
      <c r="L20" s="200" t="s">
        <v>524</v>
      </c>
      <c r="M20" s="201"/>
      <c r="N20" s="196"/>
      <c r="O20" s="196"/>
      <c r="P20" s="196"/>
      <c r="Q20" s="196"/>
    </row>
    <row r="21" spans="1:17">
      <c r="A21" s="203" t="s">
        <v>631</v>
      </c>
      <c r="B21" s="207" t="s">
        <v>517</v>
      </c>
      <c r="C21" s="207" t="s">
        <v>514</v>
      </c>
      <c r="D21" s="197" t="s">
        <v>515</v>
      </c>
      <c r="E21" s="197" t="s">
        <v>519</v>
      </c>
      <c r="F21" s="201"/>
      <c r="K21" s="201" t="s">
        <v>1313</v>
      </c>
      <c r="L21" s="201" t="s">
        <v>524</v>
      </c>
      <c r="M21" s="201"/>
      <c r="N21" s="196"/>
      <c r="O21" s="196"/>
      <c r="P21" s="196"/>
      <c r="Q21" s="196"/>
    </row>
    <row r="22" spans="1:17">
      <c r="A22" s="203" t="s">
        <v>632</v>
      </c>
      <c r="B22" s="207" t="s">
        <v>517</v>
      </c>
      <c r="C22" s="207" t="s">
        <v>514</v>
      </c>
      <c r="D22" s="197" t="s">
        <v>515</v>
      </c>
      <c r="E22" s="197" t="s">
        <v>519</v>
      </c>
      <c r="F22" s="201"/>
      <c r="K22" s="200" t="s">
        <v>562</v>
      </c>
      <c r="L22" s="200" t="s">
        <v>527</v>
      </c>
      <c r="M22" s="201"/>
      <c r="N22" s="196"/>
      <c r="O22" s="196"/>
      <c r="P22" s="196"/>
      <c r="Q22" s="196"/>
    </row>
    <row r="23" spans="1:17">
      <c r="A23" s="203" t="s">
        <v>633</v>
      </c>
      <c r="B23" s="207" t="s">
        <v>517</v>
      </c>
      <c r="C23" s="207" t="s">
        <v>514</v>
      </c>
      <c r="D23" s="197" t="s">
        <v>515</v>
      </c>
      <c r="E23" s="197" t="s">
        <v>519</v>
      </c>
      <c r="F23" s="201"/>
      <c r="K23" s="200" t="s">
        <v>564</v>
      </c>
      <c r="L23" s="200" t="s">
        <v>527</v>
      </c>
      <c r="M23" s="201"/>
      <c r="N23" s="196"/>
      <c r="O23" s="196"/>
      <c r="P23" s="196"/>
      <c r="Q23" s="196"/>
    </row>
    <row r="24" spans="1:17">
      <c r="A24" s="203" t="s">
        <v>634</v>
      </c>
      <c r="B24" s="207" t="s">
        <v>517</v>
      </c>
      <c r="C24" s="207" t="s">
        <v>514</v>
      </c>
      <c r="D24" s="197" t="s">
        <v>515</v>
      </c>
      <c r="E24" s="197" t="s">
        <v>519</v>
      </c>
      <c r="F24" s="201"/>
      <c r="K24" s="200" t="s">
        <v>566</v>
      </c>
      <c r="L24" s="200" t="s">
        <v>527</v>
      </c>
      <c r="M24" s="201"/>
      <c r="N24" s="196"/>
      <c r="O24" s="196"/>
      <c r="P24" s="196"/>
      <c r="Q24" s="196"/>
    </row>
    <row r="25" spans="1:17">
      <c r="A25" s="203" t="s">
        <v>635</v>
      </c>
      <c r="B25" s="207" t="s">
        <v>517</v>
      </c>
      <c r="C25" s="207" t="s">
        <v>514</v>
      </c>
      <c r="D25" s="197" t="s">
        <v>515</v>
      </c>
      <c r="E25" s="197" t="s">
        <v>519</v>
      </c>
      <c r="F25" s="201"/>
      <c r="K25" s="200" t="s">
        <v>50</v>
      </c>
      <c r="L25" s="200" t="s">
        <v>527</v>
      </c>
      <c r="M25" s="201"/>
      <c r="N25" s="196"/>
      <c r="O25" s="196"/>
      <c r="P25" s="196"/>
      <c r="Q25" s="196"/>
    </row>
    <row r="26" spans="1:17">
      <c r="A26" s="212" t="s">
        <v>1255</v>
      </c>
      <c r="B26" s="193" t="s">
        <v>520</v>
      </c>
      <c r="C26" s="193" t="s">
        <v>514</v>
      </c>
      <c r="D26" s="194" t="s">
        <v>590</v>
      </c>
      <c r="E26" s="194" t="s">
        <v>590</v>
      </c>
      <c r="F26" s="213">
        <v>1</v>
      </c>
      <c r="K26" s="200" t="s">
        <v>594</v>
      </c>
      <c r="L26" s="200" t="s">
        <v>556</v>
      </c>
      <c r="M26" s="201"/>
      <c r="N26" s="196"/>
      <c r="O26" s="196"/>
      <c r="P26" s="196"/>
      <c r="Q26" s="196"/>
    </row>
    <row r="27" spans="1:17">
      <c r="A27" s="212" t="s">
        <v>1256</v>
      </c>
      <c r="B27" s="193" t="s">
        <v>520</v>
      </c>
      <c r="C27" s="193" t="s">
        <v>514</v>
      </c>
      <c r="D27" s="194" t="s">
        <v>515</v>
      </c>
      <c r="E27" s="197" t="s">
        <v>519</v>
      </c>
      <c r="F27" s="213"/>
      <c r="K27" s="200" t="s">
        <v>569</v>
      </c>
      <c r="L27" s="200" t="s">
        <v>530</v>
      </c>
      <c r="M27" s="201"/>
      <c r="N27" s="196"/>
      <c r="O27" s="196"/>
      <c r="P27" s="196"/>
      <c r="Q27" s="196"/>
    </row>
    <row r="28" spans="1:17">
      <c r="A28" s="212" t="s">
        <v>1257</v>
      </c>
      <c r="B28" s="193" t="s">
        <v>520</v>
      </c>
      <c r="C28" s="193" t="s">
        <v>514</v>
      </c>
      <c r="D28" s="194" t="s">
        <v>515</v>
      </c>
      <c r="E28" s="197" t="s">
        <v>519</v>
      </c>
      <c r="F28" s="213"/>
      <c r="K28" s="200" t="s">
        <v>571</v>
      </c>
      <c r="L28" s="200" t="s">
        <v>530</v>
      </c>
      <c r="M28" s="201"/>
      <c r="N28" s="196"/>
      <c r="O28" s="196"/>
      <c r="P28" s="196"/>
      <c r="Q28" s="196"/>
    </row>
    <row r="29" spans="1:17">
      <c r="A29" s="212" t="s">
        <v>1258</v>
      </c>
      <c r="B29" s="193" t="s">
        <v>520</v>
      </c>
      <c r="C29" s="193" t="s">
        <v>514</v>
      </c>
      <c r="D29" s="194" t="s">
        <v>515</v>
      </c>
      <c r="E29" s="197" t="s">
        <v>519</v>
      </c>
      <c r="F29" s="213"/>
      <c r="K29" s="200" t="s">
        <v>51</v>
      </c>
      <c r="L29" s="200" t="s">
        <v>530</v>
      </c>
      <c r="M29" s="201"/>
      <c r="N29" s="196"/>
      <c r="O29" s="196"/>
      <c r="P29" s="196"/>
      <c r="Q29" s="196"/>
    </row>
    <row r="30" spans="1:17">
      <c r="A30" s="212" t="s">
        <v>1259</v>
      </c>
      <c r="B30" s="193" t="s">
        <v>520</v>
      </c>
      <c r="C30" s="193" t="s">
        <v>514</v>
      </c>
      <c r="D30" s="194" t="s">
        <v>515</v>
      </c>
      <c r="E30" s="197" t="s">
        <v>519</v>
      </c>
      <c r="F30" s="213"/>
      <c r="K30" s="193" t="s">
        <v>1401</v>
      </c>
      <c r="L30" s="200" t="s">
        <v>533</v>
      </c>
      <c r="M30" s="201"/>
      <c r="N30" s="196"/>
      <c r="O30" s="196"/>
      <c r="P30" s="196"/>
      <c r="Q30" s="196"/>
    </row>
    <row r="31" spans="1:17">
      <c r="A31" s="212" t="s">
        <v>1260</v>
      </c>
      <c r="B31" s="193" t="s">
        <v>520</v>
      </c>
      <c r="C31" s="193" t="s">
        <v>514</v>
      </c>
      <c r="D31" s="194" t="s">
        <v>590</v>
      </c>
      <c r="E31" s="194" t="s">
        <v>590</v>
      </c>
      <c r="F31" s="213"/>
      <c r="K31" s="193" t="s">
        <v>1400</v>
      </c>
      <c r="L31" s="200" t="s">
        <v>533</v>
      </c>
      <c r="M31" s="201"/>
      <c r="N31" s="196"/>
      <c r="O31" s="196"/>
      <c r="P31" s="196"/>
      <c r="Q31" s="196"/>
    </row>
    <row r="32" spans="1:17">
      <c r="A32" s="212" t="s">
        <v>1261</v>
      </c>
      <c r="B32" s="193" t="s">
        <v>520</v>
      </c>
      <c r="C32" s="193" t="s">
        <v>514</v>
      </c>
      <c r="D32" s="194" t="s">
        <v>515</v>
      </c>
      <c r="E32" s="197" t="s">
        <v>519</v>
      </c>
      <c r="F32" s="213">
        <v>13</v>
      </c>
      <c r="K32" s="200" t="s">
        <v>52</v>
      </c>
      <c r="L32" s="200" t="s">
        <v>533</v>
      </c>
      <c r="M32" s="201"/>
      <c r="N32" s="196"/>
      <c r="O32" s="196"/>
      <c r="P32" s="196"/>
      <c r="Q32" s="196"/>
    </row>
    <row r="33" spans="1:17">
      <c r="A33" s="212" t="s">
        <v>1262</v>
      </c>
      <c r="B33" s="193" t="s">
        <v>520</v>
      </c>
      <c r="C33" s="193" t="s">
        <v>514</v>
      </c>
      <c r="D33" s="194" t="s">
        <v>515</v>
      </c>
      <c r="E33" s="197" t="s">
        <v>519</v>
      </c>
      <c r="F33" s="213"/>
      <c r="K33" s="200" t="s">
        <v>577</v>
      </c>
      <c r="L33" s="200" t="s">
        <v>535</v>
      </c>
      <c r="M33" s="201"/>
      <c r="N33" s="196"/>
      <c r="O33" s="196"/>
      <c r="P33" s="196"/>
      <c r="Q33" s="196"/>
    </row>
    <row r="34" spans="1:17">
      <c r="A34" s="212" t="s">
        <v>1219</v>
      </c>
      <c r="B34" s="193" t="s">
        <v>520</v>
      </c>
      <c r="C34" s="193" t="s">
        <v>514</v>
      </c>
      <c r="D34" s="194" t="s">
        <v>589</v>
      </c>
      <c r="E34" s="194" t="s">
        <v>589</v>
      </c>
      <c r="F34" s="213">
        <v>2</v>
      </c>
      <c r="K34" s="200" t="s">
        <v>579</v>
      </c>
      <c r="L34" s="200" t="s">
        <v>535</v>
      </c>
      <c r="M34" s="201"/>
      <c r="N34" s="196"/>
      <c r="O34" s="196"/>
      <c r="P34" s="196"/>
      <c r="Q34" s="196"/>
    </row>
    <row r="35" spans="1:17">
      <c r="A35" s="212" t="s">
        <v>1263</v>
      </c>
      <c r="B35" s="193" t="s">
        <v>520</v>
      </c>
      <c r="C35" s="193" t="s">
        <v>514</v>
      </c>
      <c r="D35" s="194" t="s">
        <v>515</v>
      </c>
      <c r="E35" s="197" t="s">
        <v>519</v>
      </c>
      <c r="F35" s="213"/>
      <c r="K35" s="200" t="s">
        <v>581</v>
      </c>
      <c r="L35" s="200" t="s">
        <v>535</v>
      </c>
      <c r="M35" s="201"/>
      <c r="N35" s="196"/>
      <c r="O35" s="196"/>
      <c r="P35" s="196"/>
      <c r="Q35" s="196"/>
    </row>
    <row r="36" spans="1:17">
      <c r="A36" s="212" t="s">
        <v>1264</v>
      </c>
      <c r="B36" s="193" t="s">
        <v>520</v>
      </c>
      <c r="C36" s="193" t="s">
        <v>514</v>
      </c>
      <c r="D36" s="194" t="s">
        <v>515</v>
      </c>
      <c r="E36" s="197" t="s">
        <v>519</v>
      </c>
      <c r="F36" s="213"/>
      <c r="K36" s="200" t="s">
        <v>53</v>
      </c>
      <c r="L36" s="200" t="s">
        <v>535</v>
      </c>
      <c r="M36" s="201"/>
      <c r="N36" s="196"/>
      <c r="O36" s="196"/>
      <c r="P36" s="196"/>
      <c r="Q36" s="196"/>
    </row>
    <row r="37" spans="1:17">
      <c r="A37" s="212" t="s">
        <v>1265</v>
      </c>
      <c r="B37" s="193" t="s">
        <v>520</v>
      </c>
      <c r="C37" s="193" t="s">
        <v>514</v>
      </c>
      <c r="D37" s="194" t="s">
        <v>515</v>
      </c>
      <c r="E37" s="197" t="s">
        <v>519</v>
      </c>
      <c r="F37" s="213" t="s">
        <v>649</v>
      </c>
      <c r="K37" s="200" t="s">
        <v>584</v>
      </c>
      <c r="L37" s="200" t="s">
        <v>540</v>
      </c>
      <c r="M37" s="201"/>
      <c r="N37" s="196"/>
      <c r="O37" s="196"/>
      <c r="P37" s="196"/>
      <c r="Q37" s="196"/>
    </row>
    <row r="38" spans="1:17">
      <c r="A38" s="212" t="s">
        <v>1266</v>
      </c>
      <c r="B38" s="193" t="s">
        <v>520</v>
      </c>
      <c r="C38" s="193" t="s">
        <v>514</v>
      </c>
      <c r="D38" s="194" t="s">
        <v>515</v>
      </c>
      <c r="E38" s="197" t="s">
        <v>519</v>
      </c>
      <c r="F38" s="213" t="s">
        <v>649</v>
      </c>
      <c r="K38" s="200" t="s">
        <v>586</v>
      </c>
      <c r="L38" s="200" t="s">
        <v>540</v>
      </c>
      <c r="M38" s="201"/>
      <c r="N38" s="196"/>
      <c r="O38" s="196"/>
      <c r="P38" s="196"/>
      <c r="Q38" s="196"/>
    </row>
    <row r="39" spans="1:17">
      <c r="A39" s="212" t="s">
        <v>1267</v>
      </c>
      <c r="B39" s="193" t="s">
        <v>520</v>
      </c>
      <c r="C39" s="193" t="s">
        <v>514</v>
      </c>
      <c r="D39" s="194" t="s">
        <v>515</v>
      </c>
      <c r="E39" s="197" t="s">
        <v>519</v>
      </c>
      <c r="F39" s="213"/>
      <c r="K39" s="200" t="s">
        <v>588</v>
      </c>
      <c r="L39" s="200" t="s">
        <v>540</v>
      </c>
      <c r="M39" s="201"/>
      <c r="N39" s="196"/>
      <c r="O39" s="196"/>
      <c r="P39" s="196"/>
      <c r="Q39" s="196"/>
    </row>
    <row r="40" spans="1:17">
      <c r="A40" s="212" t="s">
        <v>1268</v>
      </c>
      <c r="B40" s="193" t="s">
        <v>520</v>
      </c>
      <c r="C40" s="193" t="s">
        <v>514</v>
      </c>
      <c r="D40" s="194" t="s">
        <v>515</v>
      </c>
      <c r="E40" s="197" t="s">
        <v>519</v>
      </c>
      <c r="F40" s="213"/>
      <c r="K40" s="200" t="s">
        <v>1639</v>
      </c>
      <c r="L40" s="200" t="s">
        <v>540</v>
      </c>
      <c r="M40" s="201"/>
      <c r="N40" s="196"/>
      <c r="O40" s="196"/>
      <c r="P40" s="196"/>
      <c r="Q40" s="196"/>
    </row>
    <row r="41" spans="1:17">
      <c r="A41" s="212" t="s">
        <v>1269</v>
      </c>
      <c r="B41" s="193" t="s">
        <v>520</v>
      </c>
      <c r="C41" s="193" t="s">
        <v>514</v>
      </c>
      <c r="D41" s="194" t="s">
        <v>515</v>
      </c>
      <c r="E41" s="197" t="s">
        <v>519</v>
      </c>
      <c r="F41" s="213">
        <v>16</v>
      </c>
      <c r="K41" s="200" t="s">
        <v>54</v>
      </c>
      <c r="L41" s="200" t="s">
        <v>551</v>
      </c>
      <c r="M41" s="201"/>
      <c r="N41" s="196"/>
      <c r="O41" s="196"/>
      <c r="P41" s="196"/>
      <c r="Q41" s="196"/>
    </row>
    <row r="42" spans="1:17">
      <c r="A42" s="212" t="s">
        <v>1270</v>
      </c>
      <c r="B42" s="193" t="s">
        <v>520</v>
      </c>
      <c r="C42" s="193" t="s">
        <v>514</v>
      </c>
      <c r="D42" s="194" t="s">
        <v>515</v>
      </c>
      <c r="E42" s="197" t="s">
        <v>519</v>
      </c>
      <c r="F42" s="213"/>
      <c r="K42" s="201" t="s">
        <v>45</v>
      </c>
      <c r="L42" s="201" t="s">
        <v>551</v>
      </c>
      <c r="M42" s="201"/>
      <c r="N42" s="196"/>
      <c r="O42" s="196"/>
      <c r="P42" s="196"/>
      <c r="Q42" s="196"/>
    </row>
    <row r="43" spans="1:17">
      <c r="A43" s="212" t="s">
        <v>1271</v>
      </c>
      <c r="B43" s="193" t="s">
        <v>520</v>
      </c>
      <c r="C43" s="193" t="s">
        <v>514</v>
      </c>
      <c r="D43" s="194" t="s">
        <v>515</v>
      </c>
      <c r="E43" s="197" t="s">
        <v>519</v>
      </c>
      <c r="F43" s="213"/>
      <c r="K43" s="200" t="s">
        <v>55</v>
      </c>
      <c r="L43" s="200" t="s">
        <v>548</v>
      </c>
      <c r="M43" s="201"/>
      <c r="N43" s="196"/>
      <c r="O43" s="196"/>
      <c r="P43" s="196"/>
      <c r="Q43" s="196"/>
    </row>
    <row r="44" spans="1:17">
      <c r="A44" s="212" t="s">
        <v>1272</v>
      </c>
      <c r="B44" s="193" t="s">
        <v>520</v>
      </c>
      <c r="C44" s="193" t="s">
        <v>514</v>
      </c>
      <c r="D44" s="194" t="s">
        <v>515</v>
      </c>
      <c r="E44" s="197" t="s">
        <v>519</v>
      </c>
      <c r="F44" s="213">
        <v>7</v>
      </c>
      <c r="K44" s="201" t="s">
        <v>46</v>
      </c>
      <c r="L44" s="201" t="s">
        <v>548</v>
      </c>
      <c r="M44" s="201"/>
      <c r="N44" s="196"/>
      <c r="O44" s="196"/>
      <c r="P44" s="196"/>
      <c r="Q44" s="196"/>
    </row>
    <row r="45" spans="1:17">
      <c r="A45" s="212" t="s">
        <v>1273</v>
      </c>
      <c r="B45" s="193" t="s">
        <v>520</v>
      </c>
      <c r="C45" s="193" t="s">
        <v>514</v>
      </c>
      <c r="D45" s="194" t="s">
        <v>515</v>
      </c>
      <c r="E45" s="197" t="s">
        <v>519</v>
      </c>
      <c r="F45" s="213">
        <v>3</v>
      </c>
      <c r="K45" s="200" t="s">
        <v>1404</v>
      </c>
      <c r="L45" s="200" t="s">
        <v>543</v>
      </c>
      <c r="M45" s="201"/>
      <c r="N45" s="196"/>
      <c r="O45" s="196"/>
      <c r="P45" s="196"/>
      <c r="Q45" s="196"/>
    </row>
    <row r="46" spans="1:17">
      <c r="A46" s="212" t="s">
        <v>1274</v>
      </c>
      <c r="B46" s="193" t="s">
        <v>520</v>
      </c>
      <c r="C46" s="193" t="s">
        <v>514</v>
      </c>
      <c r="D46" s="194" t="s">
        <v>515</v>
      </c>
      <c r="E46" s="197" t="s">
        <v>519</v>
      </c>
      <c r="F46" s="213"/>
      <c r="K46" s="200" t="s">
        <v>1454</v>
      </c>
      <c r="L46" s="200" t="s">
        <v>543</v>
      </c>
      <c r="M46" s="201"/>
      <c r="N46" s="196"/>
      <c r="O46" s="196"/>
      <c r="P46" s="196"/>
      <c r="Q46" s="196"/>
    </row>
    <row r="47" spans="1:17">
      <c r="A47" s="212" t="s">
        <v>1275</v>
      </c>
      <c r="B47" s="193" t="s">
        <v>520</v>
      </c>
      <c r="C47" s="193" t="s">
        <v>514</v>
      </c>
      <c r="D47" s="194" t="s">
        <v>515</v>
      </c>
      <c r="E47" s="197" t="s">
        <v>519</v>
      </c>
      <c r="F47" s="213"/>
      <c r="K47" s="200" t="s">
        <v>1466</v>
      </c>
      <c r="L47" s="200" t="s">
        <v>543</v>
      </c>
      <c r="M47" s="201"/>
      <c r="N47" s="196"/>
      <c r="O47" s="196"/>
      <c r="P47" s="196"/>
      <c r="Q47" s="196"/>
    </row>
    <row r="48" spans="1:17">
      <c r="A48" s="212" t="s">
        <v>1276</v>
      </c>
      <c r="B48" s="193" t="s">
        <v>520</v>
      </c>
      <c r="C48" s="193" t="s">
        <v>514</v>
      </c>
      <c r="D48" s="194" t="s">
        <v>515</v>
      </c>
      <c r="E48" s="197" t="s">
        <v>519</v>
      </c>
      <c r="F48" s="213"/>
      <c r="K48" s="200" t="s">
        <v>1523</v>
      </c>
      <c r="L48" s="200" t="s">
        <v>543</v>
      </c>
      <c r="M48" s="201"/>
      <c r="N48" s="196"/>
      <c r="O48" s="196"/>
      <c r="P48" s="196"/>
      <c r="Q48" s="196"/>
    </row>
    <row r="49" spans="1:17">
      <c r="A49" s="212" t="s">
        <v>1277</v>
      </c>
      <c r="B49" s="193" t="s">
        <v>520</v>
      </c>
      <c r="C49" s="193" t="s">
        <v>514</v>
      </c>
      <c r="D49" s="194" t="s">
        <v>515</v>
      </c>
      <c r="E49" s="197" t="s">
        <v>519</v>
      </c>
      <c r="F49" s="213" t="s">
        <v>649</v>
      </c>
      <c r="K49" s="200" t="s">
        <v>1546</v>
      </c>
      <c r="L49" s="200" t="s">
        <v>543</v>
      </c>
      <c r="M49" s="201"/>
      <c r="N49" s="196"/>
      <c r="O49" s="196"/>
      <c r="P49" s="196"/>
      <c r="Q49" s="196"/>
    </row>
    <row r="50" spans="1:17">
      <c r="A50" s="212" t="s">
        <v>1278</v>
      </c>
      <c r="B50" s="193" t="s">
        <v>520</v>
      </c>
      <c r="C50" s="193" t="s">
        <v>514</v>
      </c>
      <c r="D50" s="194" t="s">
        <v>515</v>
      </c>
      <c r="E50" s="197" t="s">
        <v>519</v>
      </c>
      <c r="F50" s="213" t="s">
        <v>649</v>
      </c>
      <c r="K50" s="200" t="s">
        <v>1490</v>
      </c>
      <c r="L50" s="200" t="s">
        <v>543</v>
      </c>
      <c r="M50" s="201"/>
      <c r="N50" s="196"/>
      <c r="O50" s="196"/>
      <c r="P50" s="196"/>
      <c r="Q50" s="196"/>
    </row>
    <row r="51" spans="1:17">
      <c r="A51" s="212" t="s">
        <v>1279</v>
      </c>
      <c r="B51" s="193" t="s">
        <v>520</v>
      </c>
      <c r="C51" s="193" t="s">
        <v>514</v>
      </c>
      <c r="D51" s="194" t="s">
        <v>515</v>
      </c>
      <c r="E51" s="197" t="s">
        <v>519</v>
      </c>
      <c r="F51" s="213"/>
      <c r="K51" s="200" t="s">
        <v>1528</v>
      </c>
      <c r="L51" s="200" t="s">
        <v>543</v>
      </c>
      <c r="M51" s="201"/>
      <c r="N51" s="196"/>
      <c r="O51" s="196"/>
      <c r="P51" s="196"/>
      <c r="Q51" s="196"/>
    </row>
    <row r="52" spans="1:17">
      <c r="A52" s="212" t="s">
        <v>1280</v>
      </c>
      <c r="B52" s="193" t="s">
        <v>520</v>
      </c>
      <c r="C52" s="193" t="s">
        <v>514</v>
      </c>
      <c r="D52" s="194" t="s">
        <v>515</v>
      </c>
      <c r="E52" s="197" t="s">
        <v>519</v>
      </c>
      <c r="F52" s="213" t="s">
        <v>650</v>
      </c>
      <c r="K52" s="200" t="s">
        <v>1565</v>
      </c>
      <c r="L52" s="200" t="s">
        <v>543</v>
      </c>
      <c r="M52" s="201"/>
      <c r="N52" s="196"/>
      <c r="O52" s="196"/>
      <c r="P52" s="196"/>
      <c r="Q52" s="196"/>
    </row>
    <row r="53" spans="1:17">
      <c r="A53" s="212" t="s">
        <v>1281</v>
      </c>
      <c r="B53" s="193" t="s">
        <v>520</v>
      </c>
      <c r="C53" s="193" t="s">
        <v>514</v>
      </c>
      <c r="D53" s="194" t="s">
        <v>515</v>
      </c>
      <c r="E53" s="197" t="s">
        <v>519</v>
      </c>
      <c r="F53" s="213" t="s">
        <v>649</v>
      </c>
      <c r="K53" s="200" t="s">
        <v>31</v>
      </c>
      <c r="L53" s="200" t="s">
        <v>543</v>
      </c>
      <c r="M53" s="201"/>
      <c r="N53" s="196"/>
      <c r="O53" s="196"/>
      <c r="P53" s="196"/>
      <c r="Q53" s="196"/>
    </row>
    <row r="54" spans="1:17">
      <c r="A54" s="212" t="s">
        <v>1282</v>
      </c>
      <c r="B54" s="193" t="s">
        <v>520</v>
      </c>
      <c r="C54" s="193" t="s">
        <v>514</v>
      </c>
      <c r="D54" s="194" t="s">
        <v>515</v>
      </c>
      <c r="E54" s="197" t="s">
        <v>519</v>
      </c>
      <c r="F54" s="195"/>
      <c r="K54" s="200" t="s">
        <v>56</v>
      </c>
      <c r="L54" s="200" t="s">
        <v>543</v>
      </c>
      <c r="M54" s="201"/>
      <c r="N54" s="196"/>
      <c r="O54" s="196"/>
      <c r="P54" s="196"/>
      <c r="Q54" s="196"/>
    </row>
    <row r="55" spans="1:17">
      <c r="A55" s="212" t="s">
        <v>1283</v>
      </c>
      <c r="B55" s="193" t="s">
        <v>520</v>
      </c>
      <c r="C55" s="193" t="s">
        <v>514</v>
      </c>
      <c r="D55" s="194" t="s">
        <v>515</v>
      </c>
      <c r="E55" s="197" t="s">
        <v>519</v>
      </c>
      <c r="F55" s="195" t="s">
        <v>649</v>
      </c>
      <c r="K55" s="200" t="s">
        <v>75</v>
      </c>
      <c r="L55" s="200" t="s">
        <v>546</v>
      </c>
      <c r="M55" s="201"/>
      <c r="N55" s="196"/>
      <c r="O55" s="196"/>
      <c r="P55" s="196"/>
      <c r="Q55" s="196"/>
    </row>
    <row r="56" spans="1:17">
      <c r="A56" s="212" t="s">
        <v>1284</v>
      </c>
      <c r="B56" s="193" t="s">
        <v>520</v>
      </c>
      <c r="C56" s="193" t="s">
        <v>514</v>
      </c>
      <c r="D56" s="194" t="s">
        <v>515</v>
      </c>
      <c r="E56" s="197" t="s">
        <v>519</v>
      </c>
      <c r="F56" s="195" t="s">
        <v>650</v>
      </c>
      <c r="K56" s="201" t="s">
        <v>73</v>
      </c>
      <c r="L56" s="201" t="s">
        <v>72</v>
      </c>
      <c r="M56" s="201"/>
      <c r="N56" s="196"/>
      <c r="O56" s="196"/>
      <c r="P56" s="196"/>
      <c r="Q56" s="196"/>
    </row>
    <row r="57" spans="1:17">
      <c r="A57" s="212" t="s">
        <v>1285</v>
      </c>
      <c r="B57" s="193" t="s">
        <v>520</v>
      </c>
      <c r="C57" s="193" t="s">
        <v>514</v>
      </c>
      <c r="D57" s="194" t="s">
        <v>515</v>
      </c>
      <c r="E57" s="197" t="s">
        <v>519</v>
      </c>
      <c r="F57" s="195"/>
      <c r="K57" s="214" t="s">
        <v>74</v>
      </c>
      <c r="L57" s="214" t="s">
        <v>537</v>
      </c>
      <c r="N57" s="196"/>
      <c r="O57" s="196"/>
      <c r="P57" s="196"/>
      <c r="Q57" s="196"/>
    </row>
    <row r="58" spans="1:17">
      <c r="A58" s="212" t="s">
        <v>1286</v>
      </c>
      <c r="B58" s="193" t="s">
        <v>520</v>
      </c>
      <c r="C58" s="193" t="s">
        <v>514</v>
      </c>
      <c r="D58" s="194" t="s">
        <v>515</v>
      </c>
      <c r="E58" s="197" t="s">
        <v>519</v>
      </c>
      <c r="F58" s="195"/>
      <c r="K58" s="201" t="s">
        <v>77</v>
      </c>
      <c r="L58" s="201" t="s">
        <v>76</v>
      </c>
      <c r="N58" s="196"/>
      <c r="O58" s="196"/>
      <c r="P58" s="196"/>
      <c r="Q58" s="196"/>
    </row>
    <row r="59" spans="1:17">
      <c r="A59" s="212" t="s">
        <v>1287</v>
      </c>
      <c r="B59" s="193" t="s">
        <v>520</v>
      </c>
      <c r="C59" s="193" t="s">
        <v>514</v>
      </c>
      <c r="D59" s="194" t="s">
        <v>515</v>
      </c>
      <c r="E59" s="197" t="s">
        <v>519</v>
      </c>
      <c r="F59" s="195"/>
      <c r="K59" s="200" t="s">
        <v>1587</v>
      </c>
      <c r="L59" s="200" t="s">
        <v>554</v>
      </c>
      <c r="N59" s="196"/>
      <c r="O59" s="196"/>
      <c r="P59" s="196"/>
      <c r="Q59" s="196"/>
    </row>
    <row r="60" spans="1:17">
      <c r="A60" s="212" t="s">
        <v>1288</v>
      </c>
      <c r="B60" s="193" t="s">
        <v>520</v>
      </c>
      <c r="C60" s="193" t="s">
        <v>514</v>
      </c>
      <c r="D60" s="194" t="s">
        <v>515</v>
      </c>
      <c r="E60" s="197" t="s">
        <v>519</v>
      </c>
      <c r="F60" s="195">
        <v>17</v>
      </c>
      <c r="K60" s="199" t="s">
        <v>1617</v>
      </c>
      <c r="L60" s="200" t="s">
        <v>554</v>
      </c>
      <c r="N60" s="196"/>
      <c r="O60" s="196"/>
      <c r="P60" s="196"/>
      <c r="Q60" s="196"/>
    </row>
    <row r="61" spans="1:17">
      <c r="A61" s="212" t="s">
        <v>1289</v>
      </c>
      <c r="B61" s="193" t="s">
        <v>520</v>
      </c>
      <c r="C61" s="193" t="s">
        <v>514</v>
      </c>
      <c r="D61" s="194" t="s">
        <v>515</v>
      </c>
      <c r="E61" s="197" t="s">
        <v>519</v>
      </c>
      <c r="F61" s="195"/>
      <c r="K61" s="200" t="s">
        <v>1626</v>
      </c>
      <c r="L61" s="200" t="s">
        <v>554</v>
      </c>
      <c r="N61" s="196"/>
      <c r="O61" s="196"/>
      <c r="P61" s="196"/>
      <c r="Q61" s="196"/>
    </row>
    <row r="62" spans="1:17">
      <c r="A62" s="212" t="s">
        <v>1290</v>
      </c>
      <c r="B62" s="193" t="s">
        <v>520</v>
      </c>
      <c r="C62" s="193" t="s">
        <v>514</v>
      </c>
      <c r="D62" s="194" t="s">
        <v>515</v>
      </c>
      <c r="E62" s="197" t="s">
        <v>519</v>
      </c>
      <c r="F62" s="195"/>
      <c r="K62" s="200" t="s">
        <v>57</v>
      </c>
      <c r="L62" s="200" t="s">
        <v>554</v>
      </c>
      <c r="M62" s="201"/>
      <c r="N62" s="196"/>
      <c r="O62" s="196"/>
      <c r="P62" s="196"/>
      <c r="Q62" s="196"/>
    </row>
    <row r="63" spans="1:17">
      <c r="A63" s="212" t="s">
        <v>1291</v>
      </c>
      <c r="B63" s="193" t="s">
        <v>520</v>
      </c>
      <c r="C63" s="193" t="s">
        <v>514</v>
      </c>
      <c r="D63" s="194" t="s">
        <v>515</v>
      </c>
      <c r="E63" s="197" t="s">
        <v>519</v>
      </c>
      <c r="F63" s="195"/>
      <c r="N63" s="196"/>
      <c r="O63" s="196"/>
      <c r="P63" s="196"/>
      <c r="Q63" s="196"/>
    </row>
    <row r="64" spans="1:17">
      <c r="A64" s="212" t="s">
        <v>1292</v>
      </c>
      <c r="B64" s="193" t="s">
        <v>520</v>
      </c>
      <c r="C64" s="193" t="s">
        <v>514</v>
      </c>
      <c r="D64" s="197" t="s">
        <v>515</v>
      </c>
      <c r="E64" s="197" t="s">
        <v>516</v>
      </c>
      <c r="F64" s="195"/>
      <c r="N64" s="196"/>
      <c r="O64" s="196"/>
      <c r="P64" s="196"/>
      <c r="Q64" s="196"/>
    </row>
    <row r="65" spans="1:17">
      <c r="A65" s="212" t="s">
        <v>1293</v>
      </c>
      <c r="B65" s="193" t="s">
        <v>520</v>
      </c>
      <c r="C65" s="193" t="s">
        <v>514</v>
      </c>
      <c r="D65" s="197" t="s">
        <v>515</v>
      </c>
      <c r="E65" s="197" t="s">
        <v>516</v>
      </c>
      <c r="F65" s="195"/>
      <c r="N65" s="196"/>
      <c r="O65" s="196"/>
      <c r="P65" s="196"/>
      <c r="Q65" s="196"/>
    </row>
    <row r="66" spans="1:17">
      <c r="A66" s="212" t="s">
        <v>1294</v>
      </c>
      <c r="B66" s="193" t="s">
        <v>520</v>
      </c>
      <c r="C66" s="193" t="s">
        <v>514</v>
      </c>
      <c r="D66" s="197" t="s">
        <v>515</v>
      </c>
      <c r="E66" s="197" t="s">
        <v>516</v>
      </c>
      <c r="F66" s="195"/>
      <c r="N66" s="196"/>
      <c r="O66" s="196"/>
      <c r="P66" s="196"/>
      <c r="Q66" s="196"/>
    </row>
    <row r="67" spans="1:17">
      <c r="A67" s="212" t="s">
        <v>1255</v>
      </c>
      <c r="B67" s="193" t="s">
        <v>520</v>
      </c>
      <c r="C67" s="193" t="s">
        <v>514</v>
      </c>
      <c r="D67" s="197" t="s">
        <v>515</v>
      </c>
      <c r="E67" s="197" t="s">
        <v>516</v>
      </c>
      <c r="F67" s="195"/>
      <c r="N67" s="196"/>
      <c r="O67" s="196"/>
      <c r="P67" s="196"/>
      <c r="Q67" s="196"/>
    </row>
    <row r="68" spans="1:17">
      <c r="A68" s="212" t="s">
        <v>1260</v>
      </c>
      <c r="B68" s="193" t="s">
        <v>520</v>
      </c>
      <c r="C68" s="193" t="s">
        <v>514</v>
      </c>
      <c r="D68" s="197" t="s">
        <v>515</v>
      </c>
      <c r="E68" s="197" t="s">
        <v>516</v>
      </c>
      <c r="F68" s="195"/>
      <c r="N68" s="196"/>
      <c r="O68" s="196"/>
      <c r="P68" s="196"/>
      <c r="Q68" s="196"/>
    </row>
    <row r="69" spans="1:17">
      <c r="A69" s="212" t="s">
        <v>1295</v>
      </c>
      <c r="B69" s="193" t="s">
        <v>520</v>
      </c>
      <c r="C69" s="193" t="s">
        <v>514</v>
      </c>
      <c r="D69" s="197" t="s">
        <v>515</v>
      </c>
      <c r="E69" s="197" t="s">
        <v>516</v>
      </c>
      <c r="F69" s="195"/>
      <c r="N69" s="196"/>
      <c r="O69" s="196"/>
      <c r="P69" s="196"/>
      <c r="Q69" s="196"/>
    </row>
    <row r="70" spans="1:17">
      <c r="A70" s="212" t="s">
        <v>1296</v>
      </c>
      <c r="B70" s="193" t="s">
        <v>520</v>
      </c>
      <c r="C70" s="193" t="s">
        <v>514</v>
      </c>
      <c r="D70" s="197" t="s">
        <v>515</v>
      </c>
      <c r="E70" s="197" t="s">
        <v>516</v>
      </c>
      <c r="F70" s="195"/>
      <c r="N70" s="196"/>
      <c r="O70" s="196"/>
      <c r="P70" s="196"/>
      <c r="Q70" s="196"/>
    </row>
    <row r="71" spans="1:17">
      <c r="A71" s="203" t="s">
        <v>636</v>
      </c>
      <c r="B71" s="215" t="s">
        <v>523</v>
      </c>
      <c r="C71" s="215" t="s">
        <v>514</v>
      </c>
      <c r="D71" s="197" t="s">
        <v>515</v>
      </c>
      <c r="E71" s="197" t="s">
        <v>516</v>
      </c>
      <c r="F71" s="201"/>
      <c r="N71" s="196"/>
      <c r="O71" s="196"/>
      <c r="P71" s="196"/>
      <c r="Q71" s="196"/>
    </row>
    <row r="72" spans="1:17">
      <c r="A72" s="203" t="s">
        <v>637</v>
      </c>
      <c r="B72" s="215" t="s">
        <v>523</v>
      </c>
      <c r="C72" s="215" t="s">
        <v>514</v>
      </c>
      <c r="D72" s="197" t="s">
        <v>515</v>
      </c>
      <c r="E72" s="197" t="s">
        <v>516</v>
      </c>
      <c r="F72" s="201"/>
      <c r="N72" s="196"/>
      <c r="O72" s="196"/>
      <c r="P72" s="196"/>
      <c r="Q72" s="196"/>
    </row>
    <row r="73" spans="1:17">
      <c r="A73" s="203" t="s">
        <v>1254</v>
      </c>
      <c r="B73" s="215" t="s">
        <v>523</v>
      </c>
      <c r="C73" s="215" t="s">
        <v>514</v>
      </c>
      <c r="D73" s="197" t="s">
        <v>515</v>
      </c>
      <c r="E73" s="197" t="s">
        <v>519</v>
      </c>
      <c r="F73" s="201"/>
      <c r="N73" s="196"/>
      <c r="O73" s="196"/>
      <c r="P73" s="196"/>
      <c r="Q73" s="196"/>
    </row>
    <row r="74" spans="1:17">
      <c r="A74" s="203" t="s">
        <v>638</v>
      </c>
      <c r="B74" s="215" t="s">
        <v>523</v>
      </c>
      <c r="C74" s="215" t="s">
        <v>514</v>
      </c>
      <c r="D74" s="197" t="s">
        <v>515</v>
      </c>
      <c r="E74" s="197" t="s">
        <v>519</v>
      </c>
      <c r="F74" s="201"/>
      <c r="N74" s="196"/>
      <c r="O74" s="196"/>
      <c r="P74" s="196"/>
      <c r="Q74" s="196"/>
    </row>
    <row r="75" spans="1:17">
      <c r="A75" s="203" t="s">
        <v>639</v>
      </c>
      <c r="B75" s="215" t="s">
        <v>523</v>
      </c>
      <c r="C75" s="215" t="s">
        <v>514</v>
      </c>
      <c r="D75" s="197" t="s">
        <v>515</v>
      </c>
      <c r="E75" s="197" t="s">
        <v>519</v>
      </c>
      <c r="F75" s="201"/>
      <c r="N75" s="196"/>
      <c r="O75" s="196"/>
      <c r="P75" s="196"/>
      <c r="Q75" s="196"/>
    </row>
    <row r="76" spans="1:17">
      <c r="A76" s="203" t="s">
        <v>640</v>
      </c>
      <c r="B76" s="215" t="s">
        <v>523</v>
      </c>
      <c r="C76" s="215" t="s">
        <v>514</v>
      </c>
      <c r="D76" s="197" t="s">
        <v>515</v>
      </c>
      <c r="E76" s="197" t="s">
        <v>561</v>
      </c>
      <c r="F76" s="201"/>
      <c r="N76" s="196"/>
      <c r="O76" s="196"/>
      <c r="P76" s="196"/>
      <c r="Q76" s="196"/>
    </row>
    <row r="77" spans="1:17">
      <c r="A77" s="203" t="s">
        <v>641</v>
      </c>
      <c r="B77" s="215" t="s">
        <v>523</v>
      </c>
      <c r="C77" s="215" t="s">
        <v>514</v>
      </c>
      <c r="D77" s="197" t="s">
        <v>515</v>
      </c>
      <c r="E77" s="197" t="s">
        <v>561</v>
      </c>
      <c r="F77" s="201"/>
      <c r="N77" s="196"/>
      <c r="O77" s="196"/>
      <c r="P77" s="196"/>
      <c r="Q77" s="196"/>
    </row>
    <row r="78" spans="1:17">
      <c r="A78" s="203" t="s">
        <v>642</v>
      </c>
      <c r="B78" s="215" t="s">
        <v>523</v>
      </c>
      <c r="C78" s="215" t="s">
        <v>514</v>
      </c>
      <c r="D78" s="197" t="s">
        <v>515</v>
      </c>
      <c r="E78" s="197" t="s">
        <v>516</v>
      </c>
      <c r="F78" s="201"/>
      <c r="N78" s="196"/>
      <c r="O78" s="196"/>
      <c r="P78" s="196"/>
      <c r="Q78" s="196"/>
    </row>
    <row r="79" spans="1:17">
      <c r="A79" s="203" t="s">
        <v>643</v>
      </c>
      <c r="B79" s="215" t="s">
        <v>523</v>
      </c>
      <c r="C79" s="215" t="s">
        <v>514</v>
      </c>
      <c r="D79" s="197" t="s">
        <v>515</v>
      </c>
      <c r="E79" s="197" t="s">
        <v>516</v>
      </c>
      <c r="F79" s="201"/>
      <c r="N79" s="196"/>
      <c r="O79" s="196"/>
      <c r="P79" s="196"/>
      <c r="Q79" s="196"/>
    </row>
    <row r="80" spans="1:17">
      <c r="A80" s="203" t="s">
        <v>644</v>
      </c>
      <c r="B80" s="215" t="s">
        <v>523</v>
      </c>
      <c r="C80" s="215" t="s">
        <v>514</v>
      </c>
      <c r="D80" s="197" t="s">
        <v>515</v>
      </c>
      <c r="E80" s="197" t="s">
        <v>516</v>
      </c>
      <c r="F80" s="201"/>
      <c r="N80" s="196"/>
      <c r="O80" s="196"/>
      <c r="P80" s="196"/>
      <c r="Q80" s="196"/>
    </row>
    <row r="81" spans="1:17">
      <c r="A81" s="203" t="s">
        <v>645</v>
      </c>
      <c r="B81" s="215" t="s">
        <v>523</v>
      </c>
      <c r="C81" s="215" t="s">
        <v>514</v>
      </c>
      <c r="D81" s="197" t="s">
        <v>515</v>
      </c>
      <c r="E81" s="197" t="s">
        <v>516</v>
      </c>
      <c r="F81" s="201"/>
      <c r="N81" s="196"/>
      <c r="O81" s="196"/>
      <c r="P81" s="196"/>
      <c r="Q81" s="196"/>
    </row>
    <row r="82" spans="1:17">
      <c r="A82" s="203" t="s">
        <v>646</v>
      </c>
      <c r="B82" s="215" t="s">
        <v>523</v>
      </c>
      <c r="C82" s="215" t="s">
        <v>514</v>
      </c>
      <c r="D82" s="197" t="s">
        <v>515</v>
      </c>
      <c r="E82" s="197" t="s">
        <v>516</v>
      </c>
      <c r="F82" s="201"/>
      <c r="N82" s="196"/>
      <c r="O82" s="196"/>
      <c r="P82" s="196"/>
      <c r="Q82" s="196"/>
    </row>
    <row r="83" spans="1:17">
      <c r="A83" s="203" t="s">
        <v>647</v>
      </c>
      <c r="B83" s="215" t="s">
        <v>523</v>
      </c>
      <c r="C83" s="215" t="s">
        <v>514</v>
      </c>
      <c r="D83" s="197" t="s">
        <v>515</v>
      </c>
      <c r="E83" s="197" t="s">
        <v>561</v>
      </c>
      <c r="F83" s="201"/>
      <c r="N83" s="196"/>
      <c r="O83" s="196"/>
      <c r="P83" s="196"/>
      <c r="Q83" s="196"/>
    </row>
    <row r="84" spans="1:17">
      <c r="A84" s="203" t="s">
        <v>648</v>
      </c>
      <c r="B84" s="215" t="s">
        <v>523</v>
      </c>
      <c r="C84" s="215" t="s">
        <v>514</v>
      </c>
      <c r="D84" s="197" t="s">
        <v>515</v>
      </c>
      <c r="E84" s="197" t="s">
        <v>519</v>
      </c>
      <c r="F84" s="201"/>
      <c r="N84" s="196"/>
      <c r="O84" s="196"/>
      <c r="P84" s="196"/>
      <c r="Q84" s="196"/>
    </row>
    <row r="85" spans="1:17">
      <c r="A85" s="203" t="s">
        <v>512</v>
      </c>
      <c r="B85" s="215" t="s">
        <v>513</v>
      </c>
      <c r="C85" s="215" t="s">
        <v>514</v>
      </c>
      <c r="D85" s="197" t="s">
        <v>515</v>
      </c>
      <c r="E85" s="197" t="s">
        <v>516</v>
      </c>
      <c r="F85" s="195"/>
      <c r="N85" s="196"/>
      <c r="O85" s="196"/>
      <c r="P85" s="196"/>
      <c r="Q85" s="196"/>
    </row>
    <row r="86" spans="1:17">
      <c r="A86" s="203" t="s">
        <v>518</v>
      </c>
      <c r="B86" s="215" t="s">
        <v>513</v>
      </c>
      <c r="C86" s="215" t="s">
        <v>514</v>
      </c>
      <c r="D86" s="197" t="s">
        <v>515</v>
      </c>
      <c r="E86" s="197" t="s">
        <v>519</v>
      </c>
      <c r="F86" s="195"/>
      <c r="N86" s="196"/>
      <c r="O86" s="196"/>
      <c r="P86" s="196"/>
      <c r="Q86" s="196"/>
    </row>
    <row r="87" spans="1:17">
      <c r="A87" s="203" t="s">
        <v>522</v>
      </c>
      <c r="B87" s="215" t="s">
        <v>513</v>
      </c>
      <c r="C87" s="215" t="s">
        <v>514</v>
      </c>
      <c r="D87" s="197" t="s">
        <v>515</v>
      </c>
      <c r="E87" s="197" t="s">
        <v>519</v>
      </c>
      <c r="F87" s="195"/>
      <c r="N87" s="196"/>
      <c r="O87" s="196"/>
      <c r="P87" s="196"/>
      <c r="Q87" s="196"/>
    </row>
    <row r="88" spans="1:17">
      <c r="A88" s="203" t="s">
        <v>1640</v>
      </c>
      <c r="B88" s="215" t="s">
        <v>513</v>
      </c>
      <c r="C88" s="215" t="s">
        <v>514</v>
      </c>
      <c r="D88" s="197"/>
      <c r="E88" s="197"/>
      <c r="F88" s="195"/>
      <c r="N88" s="196"/>
      <c r="O88" s="196"/>
      <c r="P88" s="196"/>
      <c r="Q88" s="196"/>
    </row>
    <row r="89" spans="1:17">
      <c r="A89" s="203" t="s">
        <v>592</v>
      </c>
      <c r="B89" s="215" t="s">
        <v>529</v>
      </c>
      <c r="C89" s="215" t="s">
        <v>514</v>
      </c>
      <c r="D89" s="197" t="s">
        <v>590</v>
      </c>
      <c r="E89" s="197" t="s">
        <v>590</v>
      </c>
      <c r="F89" s="201"/>
      <c r="N89" s="196"/>
      <c r="O89" s="196"/>
      <c r="P89" s="196"/>
      <c r="Q89" s="196"/>
    </row>
    <row r="90" spans="1:17">
      <c r="A90" s="203" t="s">
        <v>593</v>
      </c>
      <c r="B90" s="215" t="s">
        <v>529</v>
      </c>
      <c r="C90" s="215" t="s">
        <v>514</v>
      </c>
      <c r="D90" s="197" t="s">
        <v>590</v>
      </c>
      <c r="E90" s="197" t="s">
        <v>590</v>
      </c>
      <c r="F90" s="201"/>
      <c r="N90" s="196"/>
      <c r="O90" s="196"/>
      <c r="P90" s="196"/>
      <c r="Q90" s="196"/>
    </row>
    <row r="91" spans="1:17">
      <c r="A91" s="203" t="s">
        <v>595</v>
      </c>
      <c r="B91" s="215" t="s">
        <v>529</v>
      </c>
      <c r="C91" s="215" t="s">
        <v>514</v>
      </c>
      <c r="D91" s="197" t="s">
        <v>596</v>
      </c>
      <c r="E91" s="197" t="s">
        <v>596</v>
      </c>
      <c r="F91" s="201"/>
      <c r="N91" s="196"/>
      <c r="O91" s="196"/>
      <c r="P91" s="196"/>
      <c r="Q91" s="196"/>
    </row>
    <row r="92" spans="1:17">
      <c r="A92" s="203" t="s">
        <v>597</v>
      </c>
      <c r="B92" s="215" t="s">
        <v>529</v>
      </c>
      <c r="C92" s="215" t="s">
        <v>514</v>
      </c>
      <c r="D92" s="197" t="s">
        <v>596</v>
      </c>
      <c r="E92" s="197" t="s">
        <v>596</v>
      </c>
      <c r="F92" s="201"/>
      <c r="N92" s="196"/>
      <c r="O92" s="196"/>
      <c r="P92" s="196"/>
      <c r="Q92" s="196"/>
    </row>
    <row r="93" spans="1:17">
      <c r="A93" s="203" t="s">
        <v>598</v>
      </c>
      <c r="B93" s="215" t="s">
        <v>529</v>
      </c>
      <c r="C93" s="215" t="s">
        <v>514</v>
      </c>
      <c r="D93" s="197" t="s">
        <v>596</v>
      </c>
      <c r="E93" s="197" t="s">
        <v>596</v>
      </c>
      <c r="F93" s="201"/>
      <c r="N93" s="196"/>
      <c r="O93" s="196"/>
      <c r="P93" s="196"/>
      <c r="Q93" s="196"/>
    </row>
    <row r="94" spans="1:17">
      <c r="A94" s="203" t="s">
        <v>599</v>
      </c>
      <c r="B94" s="215" t="s">
        <v>529</v>
      </c>
      <c r="C94" s="215" t="s">
        <v>514</v>
      </c>
      <c r="D94" s="197" t="s">
        <v>590</v>
      </c>
      <c r="E94" s="197" t="s">
        <v>590</v>
      </c>
      <c r="F94" s="201"/>
      <c r="N94" s="196"/>
      <c r="O94" s="196"/>
      <c r="P94" s="196"/>
      <c r="Q94" s="196"/>
    </row>
    <row r="95" spans="1:17">
      <c r="A95" s="203" t="s">
        <v>600</v>
      </c>
      <c r="B95" s="215" t="s">
        <v>529</v>
      </c>
      <c r="C95" s="215" t="s">
        <v>514</v>
      </c>
      <c r="D95" s="197" t="s">
        <v>601</v>
      </c>
      <c r="E95" s="197" t="s">
        <v>601</v>
      </c>
      <c r="F95" s="201"/>
      <c r="N95" s="196"/>
      <c r="O95" s="196"/>
      <c r="P95" s="196"/>
      <c r="Q95" s="196"/>
    </row>
    <row r="96" spans="1:17">
      <c r="A96" s="203" t="s">
        <v>602</v>
      </c>
      <c r="B96" s="215" t="s">
        <v>529</v>
      </c>
      <c r="C96" s="215" t="s">
        <v>514</v>
      </c>
      <c r="D96" s="197" t="s">
        <v>601</v>
      </c>
      <c r="E96" s="197" t="s">
        <v>601</v>
      </c>
      <c r="F96" s="201"/>
      <c r="N96" s="196"/>
      <c r="O96" s="196"/>
      <c r="P96" s="196"/>
      <c r="Q96" s="196"/>
    </row>
    <row r="97" spans="1:17">
      <c r="A97" s="203" t="s">
        <v>603</v>
      </c>
      <c r="B97" s="215" t="s">
        <v>529</v>
      </c>
      <c r="C97" s="215" t="s">
        <v>514</v>
      </c>
      <c r="D97" s="197" t="s">
        <v>601</v>
      </c>
      <c r="E97" s="197" t="s">
        <v>601</v>
      </c>
      <c r="F97" s="201"/>
      <c r="N97" s="196"/>
      <c r="O97" s="196"/>
      <c r="P97" s="196"/>
      <c r="Q97" s="196"/>
    </row>
    <row r="98" spans="1:17">
      <c r="A98" s="203" t="s">
        <v>1237</v>
      </c>
      <c r="B98" s="215" t="s">
        <v>532</v>
      </c>
      <c r="C98" s="215" t="s">
        <v>514</v>
      </c>
      <c r="D98" s="197" t="s">
        <v>515</v>
      </c>
      <c r="E98" s="197" t="s">
        <v>519</v>
      </c>
      <c r="F98" s="201"/>
      <c r="N98" s="196"/>
      <c r="O98" s="196"/>
      <c r="P98" s="196"/>
      <c r="Q98" s="196"/>
    </row>
    <row r="99" spans="1:17">
      <c r="A99" s="203" t="s">
        <v>1238</v>
      </c>
      <c r="B99" s="215" t="s">
        <v>532</v>
      </c>
      <c r="C99" s="215" t="s">
        <v>514</v>
      </c>
      <c r="D99" s="197" t="s">
        <v>589</v>
      </c>
      <c r="E99" s="197"/>
      <c r="F99" s="201"/>
      <c r="N99" s="196"/>
      <c r="O99" s="196"/>
      <c r="P99" s="196"/>
      <c r="Q99" s="196"/>
    </row>
    <row r="100" spans="1:17">
      <c r="A100" s="203" t="s">
        <v>1239</v>
      </c>
      <c r="B100" s="215" t="s">
        <v>532</v>
      </c>
      <c r="C100" s="215" t="s">
        <v>514</v>
      </c>
      <c r="D100" s="197" t="s">
        <v>590</v>
      </c>
      <c r="E100" s="197"/>
      <c r="F100" s="201"/>
      <c r="N100" s="196"/>
      <c r="O100" s="196"/>
      <c r="P100" s="196"/>
      <c r="Q100" s="196"/>
    </row>
    <row r="101" spans="1:17">
      <c r="A101" s="203" t="s">
        <v>1240</v>
      </c>
      <c r="B101" s="215" t="s">
        <v>532</v>
      </c>
      <c r="C101" s="215" t="s">
        <v>514</v>
      </c>
      <c r="D101" s="197" t="s">
        <v>515</v>
      </c>
      <c r="E101" s="197" t="s">
        <v>519</v>
      </c>
      <c r="F101" s="201"/>
      <c r="N101" s="196"/>
      <c r="O101" s="196"/>
      <c r="P101" s="196"/>
      <c r="Q101" s="196"/>
    </row>
    <row r="102" spans="1:17">
      <c r="A102" s="203" t="s">
        <v>1241</v>
      </c>
      <c r="B102" s="215" t="s">
        <v>532</v>
      </c>
      <c r="C102" s="215" t="s">
        <v>514</v>
      </c>
      <c r="D102" s="197" t="s">
        <v>515</v>
      </c>
      <c r="E102" s="197" t="s">
        <v>519</v>
      </c>
      <c r="F102" s="201"/>
      <c r="N102" s="196"/>
      <c r="O102" s="196"/>
      <c r="P102" s="196"/>
      <c r="Q102" s="196"/>
    </row>
    <row r="103" spans="1:17">
      <c r="A103" s="203" t="s">
        <v>1242</v>
      </c>
      <c r="B103" s="215" t="s">
        <v>532</v>
      </c>
      <c r="C103" s="215" t="s">
        <v>514</v>
      </c>
      <c r="D103" s="197" t="s">
        <v>515</v>
      </c>
      <c r="E103" s="197" t="s">
        <v>519</v>
      </c>
      <c r="F103" s="201"/>
      <c r="N103" s="196"/>
      <c r="O103" s="196"/>
      <c r="P103" s="196"/>
      <c r="Q103" s="196"/>
    </row>
    <row r="104" spans="1:17">
      <c r="A104" s="203" t="s">
        <v>1243</v>
      </c>
      <c r="B104" s="215" t="s">
        <v>532</v>
      </c>
      <c r="C104" s="215" t="s">
        <v>514</v>
      </c>
      <c r="D104" s="197" t="s">
        <v>515</v>
      </c>
      <c r="E104" s="197" t="s">
        <v>519</v>
      </c>
      <c r="F104" s="201"/>
      <c r="N104" s="196"/>
      <c r="O104" s="196"/>
      <c r="P104" s="196"/>
      <c r="Q104" s="196"/>
    </row>
    <row r="105" spans="1:17">
      <c r="A105" s="203" t="s">
        <v>1244</v>
      </c>
      <c r="B105" s="215" t="s">
        <v>532</v>
      </c>
      <c r="C105" s="215" t="s">
        <v>514</v>
      </c>
      <c r="D105" s="197" t="s">
        <v>515</v>
      </c>
      <c r="E105" s="197" t="s">
        <v>519</v>
      </c>
      <c r="F105" s="201"/>
      <c r="N105" s="196"/>
      <c r="O105" s="196"/>
      <c r="P105" s="196"/>
      <c r="Q105" s="196"/>
    </row>
    <row r="106" spans="1:17">
      <c r="A106" s="203" t="s">
        <v>1245</v>
      </c>
      <c r="B106" s="215" t="s">
        <v>532</v>
      </c>
      <c r="C106" s="215" t="s">
        <v>514</v>
      </c>
      <c r="D106" s="197" t="s">
        <v>515</v>
      </c>
      <c r="E106" s="197" t="s">
        <v>519</v>
      </c>
      <c r="F106" s="201"/>
      <c r="N106" s="196"/>
      <c r="O106" s="196"/>
      <c r="P106" s="196"/>
      <c r="Q106" s="196"/>
    </row>
    <row r="107" spans="1:17">
      <c r="A107" s="203" t="s">
        <v>1246</v>
      </c>
      <c r="B107" s="215" t="s">
        <v>532</v>
      </c>
      <c r="C107" s="215" t="s">
        <v>514</v>
      </c>
      <c r="D107" s="197" t="s">
        <v>515</v>
      </c>
      <c r="E107" s="197" t="s">
        <v>519</v>
      </c>
      <c r="F107" s="201"/>
      <c r="N107" s="196"/>
      <c r="O107" s="196"/>
      <c r="P107" s="196"/>
      <c r="Q107" s="196"/>
    </row>
    <row r="108" spans="1:17">
      <c r="A108" s="216" t="s">
        <v>1247</v>
      </c>
      <c r="B108" s="215" t="s">
        <v>532</v>
      </c>
      <c r="C108" s="215" t="s">
        <v>514</v>
      </c>
      <c r="D108" s="197" t="s">
        <v>515</v>
      </c>
      <c r="E108" s="197" t="s">
        <v>519</v>
      </c>
      <c r="F108" s="201"/>
      <c r="N108" s="196"/>
      <c r="O108" s="196"/>
      <c r="P108" s="196"/>
      <c r="Q108" s="196"/>
    </row>
    <row r="109" spans="1:17">
      <c r="A109" s="216" t="s">
        <v>1248</v>
      </c>
      <c r="B109" s="215" t="s">
        <v>532</v>
      </c>
      <c r="C109" s="215" t="s">
        <v>514</v>
      </c>
      <c r="D109" s="197" t="s">
        <v>515</v>
      </c>
      <c r="E109" s="197" t="s">
        <v>519</v>
      </c>
      <c r="F109" s="201"/>
      <c r="N109" s="196"/>
      <c r="O109" s="196"/>
      <c r="P109" s="196"/>
      <c r="Q109" s="196"/>
    </row>
    <row r="110" spans="1:17">
      <c r="A110" s="203" t="s">
        <v>1249</v>
      </c>
      <c r="B110" s="215" t="s">
        <v>532</v>
      </c>
      <c r="C110" s="215" t="s">
        <v>514</v>
      </c>
      <c r="D110" s="197" t="s">
        <v>515</v>
      </c>
      <c r="E110" s="197" t="s">
        <v>516</v>
      </c>
      <c r="F110" s="201"/>
      <c r="N110" s="196"/>
      <c r="O110" s="196"/>
      <c r="P110" s="196"/>
      <c r="Q110" s="196"/>
    </row>
    <row r="111" spans="1:17">
      <c r="A111" s="203" t="s">
        <v>1250</v>
      </c>
      <c r="B111" s="215" t="s">
        <v>532</v>
      </c>
      <c r="C111" s="215" t="s">
        <v>514</v>
      </c>
      <c r="D111" s="197" t="s">
        <v>515</v>
      </c>
      <c r="E111" s="197" t="s">
        <v>516</v>
      </c>
      <c r="F111" s="201"/>
      <c r="N111" s="196"/>
      <c r="O111" s="196"/>
      <c r="P111" s="196"/>
      <c r="Q111" s="196"/>
    </row>
    <row r="112" spans="1:17">
      <c r="A112" s="203" t="s">
        <v>1251</v>
      </c>
      <c r="B112" s="215" t="s">
        <v>532</v>
      </c>
      <c r="C112" s="215" t="s">
        <v>514</v>
      </c>
      <c r="D112" s="197" t="s">
        <v>515</v>
      </c>
      <c r="E112" s="197" t="s">
        <v>516</v>
      </c>
      <c r="F112" s="195" t="s">
        <v>591</v>
      </c>
      <c r="N112" s="196"/>
      <c r="O112" s="196"/>
      <c r="P112" s="196"/>
      <c r="Q112" s="196"/>
    </row>
    <row r="113" spans="1:17">
      <c r="A113" s="203" t="s">
        <v>1641</v>
      </c>
      <c r="B113" s="215" t="s">
        <v>532</v>
      </c>
      <c r="C113" s="215" t="s">
        <v>514</v>
      </c>
      <c r="D113" s="197" t="s">
        <v>515</v>
      </c>
      <c r="E113" s="197"/>
      <c r="F113" s="195"/>
      <c r="N113" s="196"/>
      <c r="O113" s="196"/>
      <c r="P113" s="196"/>
      <c r="Q113" s="196"/>
    </row>
    <row r="114" spans="1:17">
      <c r="A114" s="199" t="s">
        <v>1297</v>
      </c>
      <c r="B114" s="201" t="s">
        <v>1298</v>
      </c>
      <c r="C114" s="201" t="s">
        <v>514</v>
      </c>
      <c r="D114" s="199" t="s">
        <v>515</v>
      </c>
      <c r="E114" s="199"/>
      <c r="F114" s="201"/>
      <c r="N114" s="196"/>
      <c r="O114" s="196"/>
      <c r="P114" s="196"/>
      <c r="Q114" s="196"/>
    </row>
    <row r="115" spans="1:17">
      <c r="A115" s="199" t="s">
        <v>1299</v>
      </c>
      <c r="B115" s="201" t="s">
        <v>1298</v>
      </c>
      <c r="C115" s="201" t="s">
        <v>514</v>
      </c>
      <c r="D115" s="199" t="s">
        <v>515</v>
      </c>
      <c r="E115" s="199"/>
      <c r="F115" s="201"/>
      <c r="N115" s="196"/>
      <c r="O115" s="196"/>
      <c r="P115" s="196"/>
      <c r="Q115" s="196"/>
    </row>
    <row r="116" spans="1:17">
      <c r="A116" s="199" t="s">
        <v>1300</v>
      </c>
      <c r="B116" s="201" t="s">
        <v>1298</v>
      </c>
      <c r="C116" s="201" t="s">
        <v>514</v>
      </c>
      <c r="D116" s="199" t="s">
        <v>515</v>
      </c>
      <c r="E116" s="199"/>
      <c r="F116" s="201"/>
      <c r="N116" s="196"/>
      <c r="O116" s="196"/>
      <c r="P116" s="196"/>
      <c r="Q116" s="196"/>
    </row>
    <row r="117" spans="1:17">
      <c r="A117" s="199" t="s">
        <v>1301</v>
      </c>
      <c r="B117" s="201" t="s">
        <v>1298</v>
      </c>
      <c r="C117" s="201" t="s">
        <v>514</v>
      </c>
      <c r="D117" s="199" t="s">
        <v>515</v>
      </c>
      <c r="E117" s="199"/>
      <c r="F117" s="201"/>
      <c r="N117" s="196"/>
      <c r="O117" s="196"/>
      <c r="P117" s="196"/>
      <c r="Q117" s="196"/>
    </row>
    <row r="118" spans="1:17">
      <c r="A118" s="199" t="s">
        <v>1302</v>
      </c>
      <c r="B118" s="201" t="s">
        <v>1298</v>
      </c>
      <c r="C118" s="201" t="s">
        <v>514</v>
      </c>
      <c r="D118" s="199" t="s">
        <v>515</v>
      </c>
      <c r="E118" s="199"/>
      <c r="F118" s="201"/>
      <c r="N118" s="196"/>
      <c r="O118" s="196"/>
      <c r="P118" s="196"/>
      <c r="Q118" s="196"/>
    </row>
    <row r="119" spans="1:17">
      <c r="A119" s="199" t="s">
        <v>1303</v>
      </c>
      <c r="B119" s="201" t="s">
        <v>1298</v>
      </c>
      <c r="C119" s="201" t="s">
        <v>514</v>
      </c>
      <c r="D119" s="199" t="s">
        <v>515</v>
      </c>
      <c r="E119" s="199"/>
      <c r="F119" s="201"/>
      <c r="N119" s="196"/>
      <c r="O119" s="196"/>
      <c r="P119" s="196"/>
      <c r="Q119" s="196"/>
    </row>
    <row r="120" spans="1:17">
      <c r="A120" s="199" t="s">
        <v>1304</v>
      </c>
      <c r="B120" s="201" t="s">
        <v>1298</v>
      </c>
      <c r="C120" s="201" t="s">
        <v>514</v>
      </c>
      <c r="D120" s="199" t="s">
        <v>515</v>
      </c>
      <c r="E120" s="199"/>
      <c r="F120" s="201"/>
      <c r="N120" s="196"/>
      <c r="O120" s="196"/>
      <c r="P120" s="196"/>
      <c r="Q120" s="196"/>
    </row>
    <row r="121" spans="1:17">
      <c r="A121" s="199" t="s">
        <v>1305</v>
      </c>
      <c r="B121" s="201" t="s">
        <v>1298</v>
      </c>
      <c r="C121" s="201" t="s">
        <v>514</v>
      </c>
      <c r="D121" s="199" t="s">
        <v>515</v>
      </c>
      <c r="E121" s="199"/>
      <c r="F121" s="201"/>
      <c r="N121" s="196"/>
      <c r="O121" s="196"/>
      <c r="P121" s="196"/>
      <c r="Q121" s="196"/>
    </row>
    <row r="122" spans="1:17">
      <c r="A122" s="199" t="s">
        <v>1306</v>
      </c>
      <c r="B122" s="201" t="s">
        <v>1298</v>
      </c>
      <c r="C122" s="201" t="s">
        <v>514</v>
      </c>
      <c r="D122" s="199" t="s">
        <v>515</v>
      </c>
      <c r="E122" s="199"/>
      <c r="F122" s="201"/>
      <c r="N122" s="196"/>
      <c r="O122" s="196"/>
      <c r="P122" s="196"/>
      <c r="Q122" s="196"/>
    </row>
    <row r="123" spans="1:17">
      <c r="A123" s="199" t="s">
        <v>1307</v>
      </c>
      <c r="B123" s="201" t="s">
        <v>1298</v>
      </c>
      <c r="C123" s="201" t="s">
        <v>514</v>
      </c>
      <c r="D123" s="199" t="s">
        <v>515</v>
      </c>
      <c r="E123" s="199"/>
      <c r="F123" s="201"/>
      <c r="N123" s="196"/>
      <c r="O123" s="196"/>
      <c r="P123" s="196"/>
      <c r="Q123" s="196"/>
    </row>
    <row r="124" spans="1:17">
      <c r="A124" s="199" t="s">
        <v>1308</v>
      </c>
      <c r="B124" s="201" t="s">
        <v>1298</v>
      </c>
      <c r="C124" s="201" t="s">
        <v>514</v>
      </c>
      <c r="D124" s="199" t="s">
        <v>515</v>
      </c>
      <c r="E124" s="199"/>
      <c r="F124" s="201"/>
      <c r="N124" s="196"/>
      <c r="O124" s="196"/>
      <c r="P124" s="196"/>
      <c r="Q124" s="196"/>
    </row>
    <row r="125" spans="1:17">
      <c r="A125" s="216" t="s">
        <v>525</v>
      </c>
      <c r="B125" s="197" t="s">
        <v>526</v>
      </c>
      <c r="C125" s="197" t="s">
        <v>514</v>
      </c>
      <c r="D125" s="197" t="s">
        <v>515</v>
      </c>
      <c r="E125" s="197" t="s">
        <v>519</v>
      </c>
      <c r="F125" s="201"/>
      <c r="N125" s="196"/>
      <c r="O125" s="196"/>
      <c r="P125" s="196"/>
      <c r="Q125" s="196"/>
    </row>
    <row r="126" spans="1:17">
      <c r="A126" s="203" t="s">
        <v>528</v>
      </c>
      <c r="B126" s="197" t="s">
        <v>526</v>
      </c>
      <c r="C126" s="197" t="s">
        <v>514</v>
      </c>
      <c r="D126" s="197" t="s">
        <v>515</v>
      </c>
      <c r="E126" s="197" t="s">
        <v>519</v>
      </c>
      <c r="F126" s="201"/>
      <c r="N126" s="196"/>
      <c r="O126" s="196"/>
      <c r="P126" s="196"/>
      <c r="Q126" s="196"/>
    </row>
    <row r="127" spans="1:17">
      <c r="A127" s="203" t="s">
        <v>531</v>
      </c>
      <c r="B127" s="197" t="s">
        <v>526</v>
      </c>
      <c r="C127" s="197" t="s">
        <v>514</v>
      </c>
      <c r="D127" s="197" t="s">
        <v>515</v>
      </c>
      <c r="E127" s="197" t="s">
        <v>519</v>
      </c>
      <c r="F127" s="201"/>
      <c r="N127" s="196"/>
      <c r="O127" s="196"/>
      <c r="P127" s="196"/>
      <c r="Q127" s="196"/>
    </row>
    <row r="128" spans="1:17">
      <c r="A128" s="203" t="s">
        <v>534</v>
      </c>
      <c r="B128" s="197" t="s">
        <v>526</v>
      </c>
      <c r="C128" s="197" t="s">
        <v>514</v>
      </c>
      <c r="D128" s="197" t="s">
        <v>515</v>
      </c>
      <c r="E128" s="197" t="s">
        <v>519</v>
      </c>
      <c r="F128" s="201"/>
      <c r="N128" s="196"/>
      <c r="O128" s="196"/>
      <c r="P128" s="196"/>
      <c r="Q128" s="196"/>
    </row>
    <row r="129" spans="1:17">
      <c r="A129" s="203" t="s">
        <v>536</v>
      </c>
      <c r="B129" s="197" t="s">
        <v>526</v>
      </c>
      <c r="C129" s="197" t="s">
        <v>514</v>
      </c>
      <c r="D129" s="197" t="s">
        <v>515</v>
      </c>
      <c r="E129" s="197" t="s">
        <v>519</v>
      </c>
      <c r="F129" s="201"/>
      <c r="N129" s="196"/>
      <c r="O129" s="196"/>
      <c r="P129" s="196"/>
      <c r="Q129" s="196"/>
    </row>
    <row r="130" spans="1:17">
      <c r="A130" s="203" t="s">
        <v>538</v>
      </c>
      <c r="B130" s="197" t="s">
        <v>526</v>
      </c>
      <c r="C130" s="197" t="s">
        <v>514</v>
      </c>
      <c r="D130" s="197" t="s">
        <v>515</v>
      </c>
      <c r="E130" s="197" t="s">
        <v>519</v>
      </c>
      <c r="F130" s="201"/>
      <c r="N130" s="196"/>
      <c r="O130" s="196"/>
      <c r="P130" s="196"/>
      <c r="Q130" s="196"/>
    </row>
    <row r="131" spans="1:17">
      <c r="A131" s="203" t="s">
        <v>541</v>
      </c>
      <c r="B131" s="197" t="s">
        <v>526</v>
      </c>
      <c r="C131" s="197" t="s">
        <v>514</v>
      </c>
      <c r="D131" s="197" t="s">
        <v>515</v>
      </c>
      <c r="E131" s="197" t="s">
        <v>519</v>
      </c>
      <c r="F131" s="201"/>
      <c r="N131" s="196"/>
      <c r="O131" s="196"/>
      <c r="P131" s="196"/>
      <c r="Q131" s="196"/>
    </row>
    <row r="132" spans="1:17">
      <c r="A132" s="203" t="s">
        <v>544</v>
      </c>
      <c r="B132" s="197" t="s">
        <v>526</v>
      </c>
      <c r="C132" s="197" t="s">
        <v>514</v>
      </c>
      <c r="D132" s="197" t="s">
        <v>515</v>
      </c>
      <c r="E132" s="197" t="s">
        <v>519</v>
      </c>
      <c r="F132" s="201"/>
      <c r="N132" s="196"/>
      <c r="O132" s="196"/>
      <c r="P132" s="196"/>
      <c r="Q132" s="196"/>
    </row>
    <row r="133" spans="1:17">
      <c r="A133" s="203" t="s">
        <v>547</v>
      </c>
      <c r="B133" s="197" t="s">
        <v>526</v>
      </c>
      <c r="C133" s="197" t="s">
        <v>514</v>
      </c>
      <c r="D133" s="197" t="s">
        <v>515</v>
      </c>
      <c r="E133" s="197" t="s">
        <v>519</v>
      </c>
      <c r="F133" s="201"/>
      <c r="N133" s="196"/>
      <c r="O133" s="196"/>
      <c r="P133" s="196"/>
      <c r="Q133" s="196"/>
    </row>
    <row r="134" spans="1:17">
      <c r="A134" s="203" t="s">
        <v>549</v>
      </c>
      <c r="B134" s="197" t="s">
        <v>526</v>
      </c>
      <c r="C134" s="197" t="s">
        <v>514</v>
      </c>
      <c r="D134" s="197" t="s">
        <v>515</v>
      </c>
      <c r="E134" s="197" t="s">
        <v>519</v>
      </c>
      <c r="F134" s="201"/>
      <c r="N134" s="196"/>
      <c r="O134" s="196"/>
      <c r="P134" s="196"/>
      <c r="Q134" s="196"/>
    </row>
    <row r="135" spans="1:17">
      <c r="A135" s="203" t="s">
        <v>552</v>
      </c>
      <c r="B135" s="197" t="s">
        <v>526</v>
      </c>
      <c r="C135" s="197" t="s">
        <v>514</v>
      </c>
      <c r="D135" s="197" t="s">
        <v>515</v>
      </c>
      <c r="E135" s="197" t="s">
        <v>519</v>
      </c>
      <c r="F135" s="201"/>
      <c r="N135" s="196"/>
      <c r="O135" s="196"/>
      <c r="P135" s="196"/>
      <c r="Q135" s="196"/>
    </row>
    <row r="136" spans="1:17">
      <c r="A136" s="203" t="s">
        <v>1642</v>
      </c>
      <c r="B136" s="197" t="s">
        <v>526</v>
      </c>
      <c r="C136" s="197" t="s">
        <v>514</v>
      </c>
      <c r="D136" s="197" t="s">
        <v>515</v>
      </c>
      <c r="E136" s="197" t="s">
        <v>519</v>
      </c>
      <c r="F136" s="201"/>
      <c r="N136" s="196"/>
      <c r="O136" s="196"/>
      <c r="P136" s="196"/>
      <c r="Q136" s="196"/>
    </row>
    <row r="137" spans="1:17">
      <c r="A137" s="203" t="s">
        <v>557</v>
      </c>
      <c r="B137" s="197" t="s">
        <v>526</v>
      </c>
      <c r="C137" s="197" t="s">
        <v>514</v>
      </c>
      <c r="D137" s="197" t="s">
        <v>515</v>
      </c>
      <c r="E137" s="197" t="s">
        <v>519</v>
      </c>
      <c r="F137" s="201"/>
      <c r="N137" s="196"/>
      <c r="O137" s="196"/>
      <c r="P137" s="196"/>
      <c r="Q137" s="196"/>
    </row>
    <row r="138" spans="1:17">
      <c r="A138" s="203" t="s">
        <v>559</v>
      </c>
      <c r="B138" s="197" t="s">
        <v>526</v>
      </c>
      <c r="C138" s="197" t="s">
        <v>514</v>
      </c>
      <c r="D138" s="197" t="s">
        <v>515</v>
      </c>
      <c r="E138" s="197" t="s">
        <v>519</v>
      </c>
      <c r="F138" s="201"/>
      <c r="N138" s="196"/>
      <c r="O138" s="196"/>
      <c r="P138" s="196"/>
      <c r="Q138" s="196"/>
    </row>
    <row r="139" spans="1:17">
      <c r="A139" s="203" t="s">
        <v>560</v>
      </c>
      <c r="B139" s="197" t="s">
        <v>526</v>
      </c>
      <c r="C139" s="197" t="s">
        <v>514</v>
      </c>
      <c r="D139" s="197" t="s">
        <v>515</v>
      </c>
      <c r="E139" s="197" t="s">
        <v>561</v>
      </c>
      <c r="F139" s="201"/>
      <c r="N139" s="196"/>
      <c r="O139" s="196"/>
      <c r="P139" s="196"/>
      <c r="Q139" s="196"/>
    </row>
    <row r="140" spans="1:17">
      <c r="A140" s="203" t="s">
        <v>563</v>
      </c>
      <c r="B140" s="197" t="s">
        <v>526</v>
      </c>
      <c r="C140" s="197" t="s">
        <v>514</v>
      </c>
      <c r="D140" s="197" t="s">
        <v>515</v>
      </c>
      <c r="E140" s="197" t="s">
        <v>561</v>
      </c>
      <c r="F140" s="201"/>
      <c r="N140" s="196"/>
      <c r="O140" s="196"/>
      <c r="P140" s="196"/>
      <c r="Q140" s="196"/>
    </row>
    <row r="141" spans="1:17">
      <c r="A141" s="203" t="s">
        <v>565</v>
      </c>
      <c r="B141" s="197" t="s">
        <v>526</v>
      </c>
      <c r="C141" s="197" t="s">
        <v>514</v>
      </c>
      <c r="D141" s="197" t="s">
        <v>515</v>
      </c>
      <c r="E141" s="197" t="s">
        <v>561</v>
      </c>
      <c r="F141" s="201"/>
      <c r="N141" s="196"/>
      <c r="O141" s="196"/>
      <c r="P141" s="196"/>
      <c r="Q141" s="196"/>
    </row>
    <row r="142" spans="1:17">
      <c r="A142" s="203" t="s">
        <v>567</v>
      </c>
      <c r="B142" s="197" t="s">
        <v>526</v>
      </c>
      <c r="C142" s="197" t="s">
        <v>514</v>
      </c>
      <c r="D142" s="197" t="s">
        <v>515</v>
      </c>
      <c r="E142" s="197" t="s">
        <v>561</v>
      </c>
      <c r="F142" s="201"/>
      <c r="N142" s="196"/>
      <c r="O142" s="196"/>
      <c r="P142" s="196"/>
      <c r="Q142" s="196"/>
    </row>
    <row r="143" spans="1:17">
      <c r="A143" s="203" t="s">
        <v>568</v>
      </c>
      <c r="B143" s="197" t="s">
        <v>526</v>
      </c>
      <c r="C143" s="197" t="s">
        <v>514</v>
      </c>
      <c r="D143" s="197" t="s">
        <v>515</v>
      </c>
      <c r="E143" s="197" t="s">
        <v>561</v>
      </c>
      <c r="F143" s="201"/>
      <c r="N143" s="196"/>
      <c r="O143" s="196"/>
      <c r="P143" s="196"/>
      <c r="Q143" s="196"/>
    </row>
    <row r="144" spans="1:17">
      <c r="A144" s="203" t="s">
        <v>570</v>
      </c>
      <c r="B144" s="197" t="s">
        <v>526</v>
      </c>
      <c r="C144" s="197" t="s">
        <v>514</v>
      </c>
      <c r="D144" s="197" t="s">
        <v>515</v>
      </c>
      <c r="E144" s="197" t="s">
        <v>561</v>
      </c>
      <c r="F144" s="201"/>
      <c r="N144" s="196"/>
      <c r="O144" s="196"/>
      <c r="P144" s="196"/>
      <c r="Q144" s="196"/>
    </row>
    <row r="145" spans="1:17">
      <c r="A145" s="203" t="s">
        <v>572</v>
      </c>
      <c r="B145" s="197" t="s">
        <v>526</v>
      </c>
      <c r="C145" s="197" t="s">
        <v>514</v>
      </c>
      <c r="D145" s="197" t="s">
        <v>515</v>
      </c>
      <c r="E145" s="197" t="s">
        <v>561</v>
      </c>
      <c r="F145" s="201"/>
      <c r="N145" s="191"/>
      <c r="O145" s="191"/>
      <c r="P145" s="191"/>
      <c r="Q145" s="191"/>
    </row>
    <row r="146" spans="1:17">
      <c r="A146" s="203" t="s">
        <v>573</v>
      </c>
      <c r="B146" s="197" t="s">
        <v>526</v>
      </c>
      <c r="C146" s="197" t="s">
        <v>514</v>
      </c>
      <c r="D146" s="197" t="s">
        <v>515</v>
      </c>
      <c r="E146" s="197" t="s">
        <v>561</v>
      </c>
      <c r="F146" s="201"/>
      <c r="N146" s="191"/>
      <c r="O146" s="191"/>
      <c r="P146" s="191"/>
      <c r="Q146" s="191"/>
    </row>
    <row r="147" spans="1:17">
      <c r="A147" s="203" t="s">
        <v>574</v>
      </c>
      <c r="B147" s="197" t="s">
        <v>526</v>
      </c>
      <c r="C147" s="197" t="s">
        <v>514</v>
      </c>
      <c r="D147" s="197" t="s">
        <v>515</v>
      </c>
      <c r="E147" s="197" t="s">
        <v>561</v>
      </c>
      <c r="F147" s="201"/>
      <c r="N147" s="191"/>
      <c r="O147" s="191"/>
      <c r="P147" s="191"/>
      <c r="Q147" s="191"/>
    </row>
    <row r="148" spans="1:17">
      <c r="A148" s="203" t="s">
        <v>575</v>
      </c>
      <c r="B148" s="197" t="s">
        <v>526</v>
      </c>
      <c r="C148" s="197" t="s">
        <v>514</v>
      </c>
      <c r="D148" s="197" t="s">
        <v>515</v>
      </c>
      <c r="E148" s="197" t="s">
        <v>561</v>
      </c>
      <c r="F148" s="201"/>
      <c r="N148" s="191"/>
      <c r="O148" s="191"/>
      <c r="P148" s="191"/>
      <c r="Q148" s="191"/>
    </row>
    <row r="149" spans="1:17">
      <c r="A149" s="203" t="s">
        <v>576</v>
      </c>
      <c r="B149" s="197" t="s">
        <v>526</v>
      </c>
      <c r="C149" s="197" t="s">
        <v>514</v>
      </c>
      <c r="D149" s="197" t="s">
        <v>515</v>
      </c>
      <c r="E149" s="197" t="s">
        <v>561</v>
      </c>
      <c r="F149" s="201"/>
      <c r="N149" s="191"/>
      <c r="O149" s="191"/>
      <c r="P149" s="191"/>
      <c r="Q149" s="191"/>
    </row>
    <row r="150" spans="1:17">
      <c r="A150" s="203" t="s">
        <v>578</v>
      </c>
      <c r="B150" s="197" t="s">
        <v>526</v>
      </c>
      <c r="C150" s="197" t="s">
        <v>514</v>
      </c>
      <c r="D150" s="197" t="s">
        <v>515</v>
      </c>
      <c r="E150" s="197" t="s">
        <v>561</v>
      </c>
      <c r="F150" s="201"/>
      <c r="N150" s="191"/>
      <c r="O150" s="191"/>
      <c r="P150" s="191"/>
      <c r="Q150" s="191"/>
    </row>
    <row r="151" spans="1:17">
      <c r="A151" s="203" t="s">
        <v>580</v>
      </c>
      <c r="B151" s="197" t="s">
        <v>526</v>
      </c>
      <c r="C151" s="197" t="s">
        <v>514</v>
      </c>
      <c r="D151" s="197" t="s">
        <v>515</v>
      </c>
      <c r="E151" s="197" t="s">
        <v>561</v>
      </c>
      <c r="F151" s="201"/>
      <c r="N151" s="191"/>
      <c r="O151" s="191"/>
      <c r="P151" s="191"/>
      <c r="Q151" s="191"/>
    </row>
    <row r="152" spans="1:17">
      <c r="A152" s="203" t="s">
        <v>582</v>
      </c>
      <c r="B152" s="197" t="s">
        <v>526</v>
      </c>
      <c r="C152" s="197" t="s">
        <v>514</v>
      </c>
      <c r="D152" s="197" t="s">
        <v>515</v>
      </c>
      <c r="E152" s="197" t="s">
        <v>561</v>
      </c>
      <c r="F152" s="201"/>
      <c r="N152" s="191"/>
      <c r="O152" s="191"/>
      <c r="P152" s="191"/>
      <c r="Q152" s="191"/>
    </row>
    <row r="153" spans="1:17">
      <c r="A153" s="203" t="s">
        <v>583</v>
      </c>
      <c r="B153" s="197" t="s">
        <v>526</v>
      </c>
      <c r="C153" s="197" t="s">
        <v>514</v>
      </c>
      <c r="D153" s="197" t="s">
        <v>515</v>
      </c>
      <c r="E153" s="197" t="s">
        <v>561</v>
      </c>
      <c r="F153" s="201"/>
      <c r="N153" s="191"/>
      <c r="O153" s="191"/>
      <c r="P153" s="191"/>
      <c r="Q153" s="191"/>
    </row>
    <row r="154" spans="1:17">
      <c r="A154" s="203" t="s">
        <v>585</v>
      </c>
      <c r="B154" s="197" t="s">
        <v>526</v>
      </c>
      <c r="C154" s="197" t="s">
        <v>514</v>
      </c>
      <c r="D154" s="197" t="s">
        <v>515</v>
      </c>
      <c r="E154" s="197" t="s">
        <v>561</v>
      </c>
      <c r="F154" s="201"/>
      <c r="N154" s="191"/>
      <c r="O154" s="191"/>
      <c r="P154" s="191"/>
      <c r="Q154" s="191"/>
    </row>
    <row r="155" spans="1:17">
      <c r="A155" s="203" t="s">
        <v>587</v>
      </c>
      <c r="B155" s="197" t="s">
        <v>526</v>
      </c>
      <c r="C155" s="197" t="s">
        <v>514</v>
      </c>
      <c r="D155" s="197" t="s">
        <v>515</v>
      </c>
      <c r="E155" s="197" t="s">
        <v>561</v>
      </c>
      <c r="F155" s="201"/>
      <c r="N155" s="191"/>
      <c r="O155" s="191"/>
      <c r="P155" s="191"/>
      <c r="Q155" s="191"/>
    </row>
    <row r="156" spans="1:17">
      <c r="A156" s="203" t="s">
        <v>1638</v>
      </c>
      <c r="B156" s="201" t="s">
        <v>58</v>
      </c>
      <c r="C156" s="197" t="s">
        <v>514</v>
      </c>
      <c r="D156" s="197" t="s">
        <v>676</v>
      </c>
      <c r="E156" s="197" t="s">
        <v>676</v>
      </c>
      <c r="F156" s="201"/>
      <c r="N156" s="191"/>
      <c r="O156" s="191"/>
      <c r="P156" s="191"/>
      <c r="Q156" s="191"/>
    </row>
    <row r="157" spans="1:17">
      <c r="A157" s="201" t="s">
        <v>58</v>
      </c>
      <c r="B157" s="201" t="s">
        <v>58</v>
      </c>
      <c r="C157" s="201" t="s">
        <v>514</v>
      </c>
      <c r="D157" s="198" t="s">
        <v>36</v>
      </c>
      <c r="E157" s="198" t="s">
        <v>36</v>
      </c>
      <c r="F157" s="199"/>
      <c r="N157" s="196"/>
      <c r="O157" s="196"/>
      <c r="P157" s="196"/>
      <c r="Q157" s="196"/>
    </row>
    <row r="158" spans="1:17">
      <c r="A158" s="203" t="s">
        <v>657</v>
      </c>
      <c r="B158" s="215" t="s">
        <v>539</v>
      </c>
      <c r="C158" s="197" t="s">
        <v>521</v>
      </c>
      <c r="D158" s="197" t="s">
        <v>519</v>
      </c>
      <c r="E158" s="197" t="s">
        <v>519</v>
      </c>
      <c r="F158" s="215"/>
      <c r="N158" s="196"/>
      <c r="O158" s="196"/>
      <c r="P158" s="196"/>
      <c r="Q158" s="196"/>
    </row>
    <row r="159" spans="1:17">
      <c r="A159" s="203" t="s">
        <v>1309</v>
      </c>
      <c r="B159" s="215" t="s">
        <v>539</v>
      </c>
      <c r="C159" s="197" t="s">
        <v>521</v>
      </c>
      <c r="D159" s="197" t="s">
        <v>519</v>
      </c>
      <c r="E159" s="197" t="s">
        <v>519</v>
      </c>
      <c r="F159" s="215"/>
      <c r="N159" s="196"/>
      <c r="O159" s="196"/>
      <c r="P159" s="196"/>
      <c r="Q159" s="196"/>
    </row>
    <row r="160" spans="1:17">
      <c r="A160" s="203" t="s">
        <v>658</v>
      </c>
      <c r="B160" s="215" t="s">
        <v>539</v>
      </c>
      <c r="C160" s="197" t="s">
        <v>521</v>
      </c>
      <c r="D160" s="197" t="s">
        <v>519</v>
      </c>
      <c r="E160" s="197" t="s">
        <v>519</v>
      </c>
      <c r="F160" s="215"/>
      <c r="N160" s="196"/>
      <c r="O160" s="196"/>
      <c r="P160" s="196"/>
      <c r="Q160" s="196"/>
    </row>
    <row r="161" spans="1:17">
      <c r="A161" s="203" t="s">
        <v>659</v>
      </c>
      <c r="B161" s="215" t="s">
        <v>539</v>
      </c>
      <c r="C161" s="197" t="s">
        <v>521</v>
      </c>
      <c r="D161" s="197" t="s">
        <v>519</v>
      </c>
      <c r="E161" s="197" t="s">
        <v>519</v>
      </c>
      <c r="F161" s="215"/>
      <c r="N161" s="196"/>
      <c r="O161" s="196"/>
      <c r="P161" s="196"/>
      <c r="Q161" s="196"/>
    </row>
    <row r="162" spans="1:17">
      <c r="A162" s="203" t="s">
        <v>660</v>
      </c>
      <c r="B162" s="215" t="s">
        <v>539</v>
      </c>
      <c r="C162" s="197" t="s">
        <v>521</v>
      </c>
      <c r="D162" s="197" t="s">
        <v>519</v>
      </c>
      <c r="E162" s="197" t="s">
        <v>519</v>
      </c>
      <c r="F162" s="215"/>
      <c r="N162" s="196"/>
      <c r="O162" s="196"/>
      <c r="P162" s="196"/>
      <c r="Q162" s="196"/>
    </row>
    <row r="163" spans="1:17">
      <c r="A163" s="203" t="s">
        <v>661</v>
      </c>
      <c r="B163" s="215" t="s">
        <v>539</v>
      </c>
      <c r="C163" s="197" t="s">
        <v>521</v>
      </c>
      <c r="D163" s="197" t="s">
        <v>519</v>
      </c>
      <c r="E163" s="197" t="s">
        <v>519</v>
      </c>
      <c r="F163" s="215"/>
      <c r="N163" s="196"/>
      <c r="O163" s="196"/>
      <c r="P163" s="196"/>
      <c r="Q163" s="196"/>
    </row>
    <row r="164" spans="1:17">
      <c r="A164" s="203" t="s">
        <v>662</v>
      </c>
      <c r="B164" s="215" t="s">
        <v>539</v>
      </c>
      <c r="C164" s="197" t="s">
        <v>521</v>
      </c>
      <c r="D164" s="197" t="s">
        <v>519</v>
      </c>
      <c r="E164" s="197" t="s">
        <v>519</v>
      </c>
      <c r="F164" s="215"/>
      <c r="N164" s="196"/>
      <c r="O164" s="196"/>
      <c r="P164" s="196"/>
      <c r="Q164" s="196"/>
    </row>
    <row r="165" spans="1:17">
      <c r="A165" s="203" t="s">
        <v>663</v>
      </c>
      <c r="B165" s="215" t="s">
        <v>539</v>
      </c>
      <c r="C165" s="197" t="s">
        <v>521</v>
      </c>
      <c r="D165" s="197" t="s">
        <v>519</v>
      </c>
      <c r="E165" s="197" t="s">
        <v>519</v>
      </c>
      <c r="F165" s="215"/>
      <c r="N165" s="196"/>
      <c r="O165" s="196"/>
      <c r="P165" s="196"/>
      <c r="Q165" s="196"/>
    </row>
    <row r="166" spans="1:17">
      <c r="A166" s="216" t="s">
        <v>651</v>
      </c>
      <c r="B166" s="197" t="s">
        <v>542</v>
      </c>
      <c r="C166" s="197" t="s">
        <v>521</v>
      </c>
      <c r="D166" s="197" t="s">
        <v>519</v>
      </c>
      <c r="E166" s="197" t="s">
        <v>519</v>
      </c>
      <c r="F166" s="197"/>
      <c r="N166" s="196"/>
      <c r="O166" s="196"/>
      <c r="P166" s="196"/>
      <c r="Q166" s="196"/>
    </row>
    <row r="167" spans="1:17">
      <c r="A167" s="216" t="s">
        <v>652</v>
      </c>
      <c r="B167" s="197" t="s">
        <v>542</v>
      </c>
      <c r="C167" s="197" t="s">
        <v>521</v>
      </c>
      <c r="D167" s="197" t="s">
        <v>519</v>
      </c>
      <c r="E167" s="197" t="s">
        <v>519</v>
      </c>
      <c r="F167" s="197"/>
      <c r="N167" s="196"/>
      <c r="O167" s="196"/>
      <c r="P167" s="196"/>
      <c r="Q167" s="196"/>
    </row>
    <row r="168" spans="1:17">
      <c r="A168" s="216" t="s">
        <v>653</v>
      </c>
      <c r="B168" s="197" t="s">
        <v>542</v>
      </c>
      <c r="C168" s="197" t="s">
        <v>521</v>
      </c>
      <c r="D168" s="197" t="s">
        <v>519</v>
      </c>
      <c r="E168" s="197" t="s">
        <v>519</v>
      </c>
      <c r="F168" s="197"/>
      <c r="N168" s="196"/>
      <c r="O168" s="196"/>
      <c r="P168" s="196"/>
      <c r="Q168" s="196"/>
    </row>
    <row r="169" spans="1:17">
      <c r="A169" s="216" t="s">
        <v>654</v>
      </c>
      <c r="B169" s="197" t="s">
        <v>542</v>
      </c>
      <c r="C169" s="197" t="s">
        <v>521</v>
      </c>
      <c r="D169" s="197" t="s">
        <v>519</v>
      </c>
      <c r="E169" s="197" t="s">
        <v>519</v>
      </c>
      <c r="F169" s="197"/>
      <c r="N169" s="196"/>
      <c r="O169" s="196"/>
      <c r="P169" s="196"/>
      <c r="Q169" s="196"/>
    </row>
    <row r="170" spans="1:17">
      <c r="A170" s="216" t="s">
        <v>655</v>
      </c>
      <c r="B170" s="197" t="s">
        <v>542</v>
      </c>
      <c r="C170" s="197" t="s">
        <v>521</v>
      </c>
      <c r="D170" s="197" t="s">
        <v>519</v>
      </c>
      <c r="E170" s="197" t="s">
        <v>519</v>
      </c>
      <c r="F170" s="197"/>
      <c r="N170" s="196"/>
      <c r="O170" s="196"/>
      <c r="P170" s="196"/>
      <c r="Q170" s="196"/>
    </row>
    <row r="171" spans="1:17">
      <c r="A171" s="216" t="s">
        <v>656</v>
      </c>
      <c r="B171" s="197" t="s">
        <v>542</v>
      </c>
      <c r="C171" s="197" t="s">
        <v>521</v>
      </c>
      <c r="D171" s="197" t="s">
        <v>519</v>
      </c>
      <c r="E171" s="197" t="s">
        <v>519</v>
      </c>
      <c r="F171" s="197"/>
      <c r="N171" s="196"/>
      <c r="O171" s="196"/>
      <c r="P171" s="196"/>
      <c r="Q171" s="196"/>
    </row>
    <row r="172" spans="1:17">
      <c r="A172" s="217" t="s">
        <v>690</v>
      </c>
      <c r="B172" s="197" t="s">
        <v>542</v>
      </c>
      <c r="C172" s="197" t="s">
        <v>521</v>
      </c>
      <c r="D172" s="197" t="s">
        <v>515</v>
      </c>
      <c r="E172" s="197" t="s">
        <v>515</v>
      </c>
      <c r="F172" s="201"/>
      <c r="N172" s="196"/>
      <c r="O172" s="196"/>
      <c r="P172" s="196"/>
      <c r="Q172" s="196"/>
    </row>
    <row r="173" spans="1:17">
      <c r="A173" s="207" t="s">
        <v>691</v>
      </c>
      <c r="B173" s="197" t="s">
        <v>542</v>
      </c>
      <c r="C173" s="197" t="s">
        <v>521</v>
      </c>
      <c r="D173" s="197" t="s">
        <v>515</v>
      </c>
      <c r="E173" s="197" t="s">
        <v>515</v>
      </c>
      <c r="F173" s="201"/>
      <c r="N173" s="196"/>
      <c r="O173" s="196"/>
      <c r="P173" s="196"/>
      <c r="Q173" s="196"/>
    </row>
    <row r="174" spans="1:17">
      <c r="A174" s="203" t="s">
        <v>664</v>
      </c>
      <c r="B174" s="215" t="s">
        <v>545</v>
      </c>
      <c r="C174" s="197" t="s">
        <v>521</v>
      </c>
      <c r="D174" s="197" t="s">
        <v>519</v>
      </c>
      <c r="E174" s="197" t="s">
        <v>519</v>
      </c>
      <c r="F174" s="215"/>
      <c r="N174" s="196"/>
      <c r="O174" s="196"/>
      <c r="P174" s="196"/>
      <c r="Q174" s="196"/>
    </row>
    <row r="175" spans="1:17">
      <c r="A175" s="203" t="s">
        <v>665</v>
      </c>
      <c r="B175" s="215" t="s">
        <v>545</v>
      </c>
      <c r="C175" s="197" t="s">
        <v>521</v>
      </c>
      <c r="D175" s="197" t="s">
        <v>519</v>
      </c>
      <c r="E175" s="197" t="s">
        <v>519</v>
      </c>
      <c r="F175" s="215"/>
      <c r="N175" s="196"/>
      <c r="O175" s="196"/>
      <c r="P175" s="196"/>
      <c r="Q175" s="196"/>
    </row>
    <row r="176" spans="1:17">
      <c r="A176" s="203" t="s">
        <v>666</v>
      </c>
      <c r="B176" s="215" t="s">
        <v>545</v>
      </c>
      <c r="C176" s="197" t="s">
        <v>521</v>
      </c>
      <c r="D176" s="197" t="s">
        <v>519</v>
      </c>
      <c r="E176" s="197" t="s">
        <v>519</v>
      </c>
      <c r="F176" s="215"/>
      <c r="N176" s="196"/>
      <c r="O176" s="196"/>
      <c r="P176" s="196"/>
      <c r="Q176" s="196"/>
    </row>
    <row r="177" spans="1:17">
      <c r="A177" s="203" t="s">
        <v>667</v>
      </c>
      <c r="B177" s="215" t="s">
        <v>545</v>
      </c>
      <c r="C177" s="197" t="s">
        <v>521</v>
      </c>
      <c r="D177" s="197" t="s">
        <v>519</v>
      </c>
      <c r="E177" s="197" t="s">
        <v>519</v>
      </c>
      <c r="F177" s="215"/>
      <c r="N177" s="196"/>
      <c r="O177" s="196"/>
      <c r="P177" s="196"/>
      <c r="Q177" s="196"/>
    </row>
    <row r="178" spans="1:17">
      <c r="A178" s="203" t="s">
        <v>1310</v>
      </c>
      <c r="B178" s="215" t="s">
        <v>545</v>
      </c>
      <c r="C178" s="197" t="s">
        <v>521</v>
      </c>
      <c r="D178" s="197" t="s">
        <v>519</v>
      </c>
      <c r="E178" s="197" t="s">
        <v>519</v>
      </c>
      <c r="F178" s="215"/>
      <c r="N178" s="196"/>
      <c r="O178" s="196"/>
      <c r="P178" s="196"/>
      <c r="Q178" s="196"/>
    </row>
    <row r="179" spans="1:17">
      <c r="A179" s="203" t="s">
        <v>668</v>
      </c>
      <c r="B179" s="215" t="s">
        <v>545</v>
      </c>
      <c r="C179" s="197" t="s">
        <v>521</v>
      </c>
      <c r="D179" s="197" t="s">
        <v>519</v>
      </c>
      <c r="E179" s="197" t="s">
        <v>519</v>
      </c>
      <c r="F179" s="215"/>
      <c r="N179" s="196"/>
      <c r="O179" s="196"/>
      <c r="P179" s="196"/>
      <c r="Q179" s="196"/>
    </row>
    <row r="180" spans="1:17">
      <c r="A180" s="203" t="s">
        <v>669</v>
      </c>
      <c r="B180" s="215" t="s">
        <v>545</v>
      </c>
      <c r="C180" s="197" t="s">
        <v>521</v>
      </c>
      <c r="D180" s="197" t="s">
        <v>519</v>
      </c>
      <c r="E180" s="197" t="s">
        <v>519</v>
      </c>
      <c r="F180" s="215"/>
      <c r="N180" s="196"/>
      <c r="O180" s="196"/>
      <c r="P180" s="196"/>
      <c r="Q180" s="196"/>
    </row>
    <row r="181" spans="1:17">
      <c r="A181" s="203" t="s">
        <v>670</v>
      </c>
      <c r="B181" s="215" t="s">
        <v>545</v>
      </c>
      <c r="C181" s="197" t="s">
        <v>521</v>
      </c>
      <c r="D181" s="197" t="s">
        <v>519</v>
      </c>
      <c r="E181" s="197" t="s">
        <v>519</v>
      </c>
      <c r="F181" s="215"/>
      <c r="N181" s="196"/>
      <c r="O181" s="196"/>
      <c r="P181" s="196"/>
      <c r="Q181" s="196"/>
    </row>
    <row r="182" spans="1:17">
      <c r="A182" s="203" t="s">
        <v>1311</v>
      </c>
      <c r="B182" s="215" t="s">
        <v>545</v>
      </c>
      <c r="C182" s="197" t="s">
        <v>521</v>
      </c>
      <c r="D182" s="197" t="s">
        <v>519</v>
      </c>
      <c r="E182" s="197" t="s">
        <v>519</v>
      </c>
      <c r="F182" s="215"/>
      <c r="N182" s="196"/>
      <c r="O182" s="196"/>
      <c r="P182" s="196"/>
      <c r="Q182" s="196"/>
    </row>
    <row r="183" spans="1:17">
      <c r="A183" s="203" t="s">
        <v>671</v>
      </c>
      <c r="B183" s="215" t="s">
        <v>545</v>
      </c>
      <c r="C183" s="197" t="s">
        <v>521</v>
      </c>
      <c r="D183" s="197" t="s">
        <v>519</v>
      </c>
      <c r="E183" s="197" t="s">
        <v>519</v>
      </c>
      <c r="F183" s="215"/>
      <c r="N183" s="196"/>
      <c r="O183" s="196"/>
      <c r="P183" s="196"/>
      <c r="Q183" s="196"/>
    </row>
    <row r="184" spans="1:17">
      <c r="A184" s="203" t="s">
        <v>672</v>
      </c>
      <c r="B184" s="215" t="s">
        <v>545</v>
      </c>
      <c r="C184" s="197" t="s">
        <v>521</v>
      </c>
      <c r="D184" s="197" t="s">
        <v>519</v>
      </c>
      <c r="E184" s="197" t="s">
        <v>519</v>
      </c>
      <c r="F184" s="215"/>
      <c r="N184" s="196"/>
      <c r="O184" s="196"/>
      <c r="P184" s="196"/>
      <c r="Q184" s="196"/>
    </row>
    <row r="185" spans="1:17">
      <c r="A185" s="203" t="s">
        <v>673</v>
      </c>
      <c r="B185" s="215" t="s">
        <v>545</v>
      </c>
      <c r="C185" s="197" t="s">
        <v>521</v>
      </c>
      <c r="D185" s="197" t="s">
        <v>519</v>
      </c>
      <c r="E185" s="197" t="s">
        <v>519</v>
      </c>
      <c r="F185" s="215"/>
      <c r="N185" s="196"/>
      <c r="O185" s="196"/>
      <c r="P185" s="196"/>
      <c r="Q185" s="196"/>
    </row>
    <row r="186" spans="1:17">
      <c r="A186" s="203" t="s">
        <v>674</v>
      </c>
      <c r="B186" s="215" t="s">
        <v>545</v>
      </c>
      <c r="C186" s="197" t="s">
        <v>521</v>
      </c>
      <c r="D186" s="197" t="s">
        <v>519</v>
      </c>
      <c r="E186" s="197" t="s">
        <v>519</v>
      </c>
      <c r="F186" s="215"/>
      <c r="N186" s="196"/>
      <c r="O186" s="196"/>
      <c r="P186" s="196"/>
      <c r="Q186" s="196"/>
    </row>
    <row r="187" spans="1:17">
      <c r="A187" s="203" t="s">
        <v>675</v>
      </c>
      <c r="B187" s="215" t="s">
        <v>545</v>
      </c>
      <c r="C187" s="197" t="s">
        <v>521</v>
      </c>
      <c r="D187" s="197" t="s">
        <v>676</v>
      </c>
      <c r="E187" s="197" t="s">
        <v>676</v>
      </c>
      <c r="F187" s="215"/>
      <c r="N187" s="196"/>
      <c r="O187" s="196"/>
      <c r="P187" s="196"/>
      <c r="Q187" s="196"/>
    </row>
    <row r="188" spans="1:17">
      <c r="A188" s="203" t="s">
        <v>677</v>
      </c>
      <c r="B188" s="215" t="s">
        <v>545</v>
      </c>
      <c r="C188" s="197" t="s">
        <v>521</v>
      </c>
      <c r="D188" s="197" t="s">
        <v>561</v>
      </c>
      <c r="E188" s="197" t="s">
        <v>561</v>
      </c>
      <c r="F188" s="215"/>
      <c r="N188" s="196"/>
      <c r="O188" s="196"/>
      <c r="P188" s="196"/>
      <c r="Q188" s="196"/>
    </row>
    <row r="189" spans="1:17">
      <c r="A189" s="203" t="s">
        <v>678</v>
      </c>
      <c r="B189" s="215" t="s">
        <v>545</v>
      </c>
      <c r="C189" s="197" t="s">
        <v>521</v>
      </c>
      <c r="D189" s="197" t="s">
        <v>561</v>
      </c>
      <c r="E189" s="197" t="s">
        <v>561</v>
      </c>
      <c r="F189" s="215"/>
      <c r="N189" s="196"/>
      <c r="O189" s="196"/>
      <c r="P189" s="196"/>
      <c r="Q189" s="196"/>
    </row>
    <row r="190" spans="1:17">
      <c r="A190" s="203" t="s">
        <v>679</v>
      </c>
      <c r="B190" s="215" t="s">
        <v>545</v>
      </c>
      <c r="C190" s="197" t="s">
        <v>521</v>
      </c>
      <c r="D190" s="197" t="s">
        <v>561</v>
      </c>
      <c r="E190" s="197" t="s">
        <v>561</v>
      </c>
      <c r="F190" s="215"/>
      <c r="N190" s="196"/>
      <c r="O190" s="196"/>
      <c r="P190" s="196"/>
      <c r="Q190" s="196"/>
    </row>
    <row r="191" spans="1:17">
      <c r="A191" s="203" t="s">
        <v>680</v>
      </c>
      <c r="B191" s="215" t="s">
        <v>545</v>
      </c>
      <c r="C191" s="197" t="s">
        <v>521</v>
      </c>
      <c r="D191" s="197" t="s">
        <v>561</v>
      </c>
      <c r="E191" s="197" t="s">
        <v>561</v>
      </c>
      <c r="F191" s="215"/>
      <c r="N191" s="196"/>
      <c r="O191" s="196"/>
      <c r="P191" s="196"/>
      <c r="Q191" s="196"/>
    </row>
    <row r="192" spans="1:17">
      <c r="A192" s="203" t="s">
        <v>681</v>
      </c>
      <c r="B192" s="215" t="s">
        <v>545</v>
      </c>
      <c r="C192" s="197" t="s">
        <v>521</v>
      </c>
      <c r="D192" s="197" t="s">
        <v>561</v>
      </c>
      <c r="E192" s="197" t="s">
        <v>561</v>
      </c>
      <c r="F192" s="215"/>
      <c r="N192" s="196"/>
      <c r="O192" s="196"/>
      <c r="P192" s="196"/>
      <c r="Q192" s="196"/>
    </row>
    <row r="193" spans="1:17">
      <c r="A193" s="203" t="s">
        <v>682</v>
      </c>
      <c r="B193" s="215" t="s">
        <v>545</v>
      </c>
      <c r="C193" s="197" t="s">
        <v>521</v>
      </c>
      <c r="D193" s="197" t="s">
        <v>561</v>
      </c>
      <c r="E193" s="197" t="s">
        <v>561</v>
      </c>
      <c r="F193" s="215"/>
      <c r="N193" s="196"/>
      <c r="O193" s="196"/>
      <c r="P193" s="196"/>
      <c r="Q193" s="196"/>
    </row>
    <row r="194" spans="1:17">
      <c r="A194" s="203" t="s">
        <v>683</v>
      </c>
      <c r="B194" s="215" t="s">
        <v>545</v>
      </c>
      <c r="C194" s="197" t="s">
        <v>521</v>
      </c>
      <c r="D194" s="197" t="s">
        <v>561</v>
      </c>
      <c r="E194" s="197" t="s">
        <v>561</v>
      </c>
      <c r="F194" s="215"/>
      <c r="N194" s="196"/>
      <c r="O194" s="196"/>
      <c r="P194" s="196"/>
      <c r="Q194" s="196"/>
    </row>
    <row r="195" spans="1:17">
      <c r="A195" s="203" t="s">
        <v>684</v>
      </c>
      <c r="B195" s="215" t="s">
        <v>545</v>
      </c>
      <c r="C195" s="197" t="s">
        <v>521</v>
      </c>
      <c r="D195" s="197" t="s">
        <v>561</v>
      </c>
      <c r="E195" s="197" t="s">
        <v>561</v>
      </c>
      <c r="F195" s="215"/>
      <c r="N195" s="196"/>
      <c r="O195" s="196"/>
      <c r="P195" s="196"/>
      <c r="Q195" s="196"/>
    </row>
    <row r="196" spans="1:17">
      <c r="A196" s="203" t="s">
        <v>685</v>
      </c>
      <c r="B196" s="215" t="s">
        <v>545</v>
      </c>
      <c r="C196" s="197" t="s">
        <v>521</v>
      </c>
      <c r="D196" s="197" t="s">
        <v>561</v>
      </c>
      <c r="E196" s="197" t="s">
        <v>561</v>
      </c>
      <c r="F196" s="215"/>
      <c r="N196" s="196"/>
      <c r="O196" s="196"/>
      <c r="P196" s="196"/>
      <c r="Q196" s="196"/>
    </row>
    <row r="197" spans="1:17">
      <c r="A197" s="203" t="s">
        <v>686</v>
      </c>
      <c r="B197" s="215" t="s">
        <v>545</v>
      </c>
      <c r="C197" s="197" t="s">
        <v>521</v>
      </c>
      <c r="D197" s="197" t="s">
        <v>561</v>
      </c>
      <c r="E197" s="197" t="s">
        <v>561</v>
      </c>
      <c r="F197" s="215"/>
      <c r="N197" s="196"/>
      <c r="O197" s="196"/>
      <c r="P197" s="196"/>
      <c r="Q197" s="196"/>
    </row>
    <row r="198" spans="1:17">
      <c r="A198" s="203" t="s">
        <v>687</v>
      </c>
      <c r="B198" s="215" t="s">
        <v>545</v>
      </c>
      <c r="C198" s="197" t="s">
        <v>521</v>
      </c>
      <c r="D198" s="197" t="s">
        <v>561</v>
      </c>
      <c r="E198" s="197" t="s">
        <v>561</v>
      </c>
      <c r="F198" s="215"/>
      <c r="N198" s="196"/>
      <c r="O198" s="196"/>
      <c r="P198" s="196"/>
      <c r="Q198" s="196"/>
    </row>
    <row r="199" spans="1:17">
      <c r="A199" s="203" t="s">
        <v>688</v>
      </c>
      <c r="B199" s="215" t="s">
        <v>545</v>
      </c>
      <c r="C199" s="197" t="s">
        <v>521</v>
      </c>
      <c r="D199" s="197" t="s">
        <v>561</v>
      </c>
      <c r="E199" s="197" t="s">
        <v>561</v>
      </c>
      <c r="F199" s="215"/>
      <c r="N199" s="196"/>
      <c r="O199" s="196"/>
      <c r="P199" s="196"/>
      <c r="Q199" s="196"/>
    </row>
    <row r="200" spans="1:17">
      <c r="A200" s="203" t="s">
        <v>689</v>
      </c>
      <c r="B200" s="215" t="s">
        <v>545</v>
      </c>
      <c r="C200" s="197" t="s">
        <v>521</v>
      </c>
      <c r="D200" s="197" t="s">
        <v>561</v>
      </c>
      <c r="E200" s="197" t="s">
        <v>561</v>
      </c>
      <c r="F200" s="215"/>
      <c r="N200" s="196"/>
      <c r="O200" s="196"/>
      <c r="P200" s="196"/>
      <c r="Q200" s="196"/>
    </row>
    <row r="201" spans="1:17">
      <c r="A201" s="199" t="s">
        <v>48</v>
      </c>
      <c r="B201" s="199" t="s">
        <v>48</v>
      </c>
      <c r="C201" s="201" t="s">
        <v>521</v>
      </c>
      <c r="D201" s="198" t="s">
        <v>36</v>
      </c>
      <c r="E201" s="198" t="s">
        <v>36</v>
      </c>
      <c r="F201" s="199"/>
      <c r="N201" s="196"/>
      <c r="O201" s="196"/>
      <c r="P201" s="196"/>
      <c r="Q201" s="196"/>
    </row>
    <row r="202" spans="1:17">
      <c r="A202" s="203" t="s">
        <v>1327</v>
      </c>
      <c r="B202" s="215" t="s">
        <v>550</v>
      </c>
      <c r="C202" s="215" t="s">
        <v>524</v>
      </c>
      <c r="D202" s="197" t="s">
        <v>676</v>
      </c>
      <c r="E202" s="197" t="s">
        <v>676</v>
      </c>
      <c r="F202" s="195">
        <v>11</v>
      </c>
      <c r="N202" s="196"/>
      <c r="O202" s="196"/>
      <c r="P202" s="196"/>
      <c r="Q202" s="196"/>
    </row>
    <row r="203" spans="1:17">
      <c r="A203" s="203" t="s">
        <v>694</v>
      </c>
      <c r="B203" s="215" t="s">
        <v>550</v>
      </c>
      <c r="C203" s="215" t="s">
        <v>524</v>
      </c>
      <c r="D203" s="197" t="s">
        <v>519</v>
      </c>
      <c r="E203" s="197" t="s">
        <v>519</v>
      </c>
      <c r="F203" s="195">
        <v>23</v>
      </c>
      <c r="N203" s="196"/>
      <c r="O203" s="196"/>
      <c r="P203" s="196"/>
      <c r="Q203" s="196"/>
    </row>
    <row r="204" spans="1:17">
      <c r="A204" s="203" t="s">
        <v>1328</v>
      </c>
      <c r="B204" s="215" t="s">
        <v>550</v>
      </c>
      <c r="C204" s="215" t="s">
        <v>524</v>
      </c>
      <c r="D204" s="197" t="s">
        <v>519</v>
      </c>
      <c r="E204" s="197" t="s">
        <v>519</v>
      </c>
      <c r="F204" s="195"/>
      <c r="N204" s="196"/>
      <c r="O204" s="196"/>
      <c r="P204" s="196"/>
      <c r="Q204" s="196"/>
    </row>
    <row r="205" spans="1:17">
      <c r="A205" s="203" t="s">
        <v>695</v>
      </c>
      <c r="B205" s="215" t="s">
        <v>550</v>
      </c>
      <c r="C205" s="215" t="s">
        <v>524</v>
      </c>
      <c r="D205" s="197" t="s">
        <v>519</v>
      </c>
      <c r="E205" s="197" t="s">
        <v>519</v>
      </c>
      <c r="F205" s="195">
        <v>24</v>
      </c>
      <c r="N205" s="196"/>
      <c r="O205" s="196"/>
      <c r="P205" s="196"/>
      <c r="Q205" s="196"/>
    </row>
    <row r="206" spans="1:17">
      <c r="A206" s="203" t="s">
        <v>696</v>
      </c>
      <c r="B206" s="215" t="s">
        <v>550</v>
      </c>
      <c r="C206" s="215" t="s">
        <v>524</v>
      </c>
      <c r="D206" s="197" t="s">
        <v>519</v>
      </c>
      <c r="E206" s="197" t="s">
        <v>519</v>
      </c>
      <c r="F206" s="195">
        <v>25</v>
      </c>
      <c r="N206" s="196"/>
      <c r="O206" s="196"/>
      <c r="P206" s="196"/>
      <c r="Q206" s="196"/>
    </row>
    <row r="207" spans="1:17">
      <c r="A207" s="203" t="s">
        <v>697</v>
      </c>
      <c r="B207" s="215" t="s">
        <v>550</v>
      </c>
      <c r="C207" s="215" t="s">
        <v>524</v>
      </c>
      <c r="D207" s="197" t="s">
        <v>519</v>
      </c>
      <c r="E207" s="197" t="s">
        <v>519</v>
      </c>
      <c r="F207" s="195">
        <v>26</v>
      </c>
      <c r="N207" s="196"/>
      <c r="O207" s="196"/>
      <c r="P207" s="196"/>
      <c r="Q207" s="196"/>
    </row>
    <row r="208" spans="1:17">
      <c r="A208" s="203" t="s">
        <v>698</v>
      </c>
      <c r="B208" s="215" t="s">
        <v>550</v>
      </c>
      <c r="C208" s="215" t="s">
        <v>524</v>
      </c>
      <c r="D208" s="197" t="s">
        <v>519</v>
      </c>
      <c r="E208" s="197" t="s">
        <v>519</v>
      </c>
      <c r="F208" s="195">
        <v>27</v>
      </c>
      <c r="N208" s="196"/>
      <c r="O208" s="196"/>
      <c r="P208" s="196"/>
      <c r="Q208" s="196"/>
    </row>
    <row r="209" spans="1:17">
      <c r="A209" s="203" t="s">
        <v>699</v>
      </c>
      <c r="B209" s="215" t="s">
        <v>550</v>
      </c>
      <c r="C209" s="215" t="s">
        <v>524</v>
      </c>
      <c r="D209" s="197" t="s">
        <v>519</v>
      </c>
      <c r="E209" s="197" t="s">
        <v>519</v>
      </c>
      <c r="F209" s="195">
        <v>28</v>
      </c>
      <c r="N209" s="196"/>
      <c r="O209" s="196"/>
      <c r="P209" s="196"/>
      <c r="Q209" s="196"/>
    </row>
    <row r="210" spans="1:17">
      <c r="A210" s="207" t="s">
        <v>1332</v>
      </c>
      <c r="B210" s="215" t="s">
        <v>553</v>
      </c>
      <c r="C210" s="215" t="s">
        <v>524</v>
      </c>
      <c r="D210" s="197" t="s">
        <v>519</v>
      </c>
      <c r="E210" s="197" t="s">
        <v>519</v>
      </c>
      <c r="F210" s="195">
        <v>39</v>
      </c>
      <c r="N210" s="196"/>
      <c r="O210" s="196"/>
      <c r="P210" s="196"/>
      <c r="Q210" s="196"/>
    </row>
    <row r="211" spans="1:17">
      <c r="A211" s="36" t="s">
        <v>42</v>
      </c>
      <c r="B211" s="215" t="s">
        <v>553</v>
      </c>
      <c r="C211" s="215" t="s">
        <v>524</v>
      </c>
      <c r="D211" s="197" t="s">
        <v>516</v>
      </c>
      <c r="E211" s="197" t="s">
        <v>676</v>
      </c>
      <c r="F211" s="199"/>
      <c r="N211" s="196"/>
      <c r="O211" s="196"/>
      <c r="P211" s="196"/>
      <c r="Q211" s="196"/>
    </row>
    <row r="212" spans="1:17">
      <c r="A212" s="203" t="s">
        <v>700</v>
      </c>
      <c r="B212" s="215" t="s">
        <v>555</v>
      </c>
      <c r="C212" s="215" t="s">
        <v>524</v>
      </c>
      <c r="D212" s="197" t="s">
        <v>676</v>
      </c>
      <c r="E212" s="197" t="s">
        <v>676</v>
      </c>
      <c r="F212" s="195">
        <v>35</v>
      </c>
      <c r="N212" s="196"/>
      <c r="O212" s="196"/>
      <c r="P212" s="196"/>
      <c r="Q212" s="196"/>
    </row>
    <row r="213" spans="1:17">
      <c r="A213" s="203" t="s">
        <v>701</v>
      </c>
      <c r="B213" s="215" t="s">
        <v>555</v>
      </c>
      <c r="C213" s="215" t="s">
        <v>524</v>
      </c>
      <c r="D213" s="197" t="s">
        <v>519</v>
      </c>
      <c r="E213" s="197" t="s">
        <v>519</v>
      </c>
      <c r="F213" s="195">
        <v>36</v>
      </c>
      <c r="N213" s="196"/>
      <c r="O213" s="196"/>
      <c r="P213" s="196"/>
      <c r="Q213" s="196"/>
    </row>
    <row r="214" spans="1:17">
      <c r="A214" s="203" t="s">
        <v>702</v>
      </c>
      <c r="B214" s="215" t="s">
        <v>555</v>
      </c>
      <c r="C214" s="215" t="s">
        <v>524</v>
      </c>
      <c r="D214" s="197" t="s">
        <v>676</v>
      </c>
      <c r="E214" s="197" t="s">
        <v>676</v>
      </c>
      <c r="F214" s="195">
        <v>24</v>
      </c>
      <c r="N214" s="196"/>
      <c r="O214" s="196"/>
      <c r="P214" s="196"/>
      <c r="Q214" s="196"/>
    </row>
    <row r="215" spans="1:17">
      <c r="A215" s="207" t="s">
        <v>1325</v>
      </c>
      <c r="B215" s="215" t="s">
        <v>558</v>
      </c>
      <c r="C215" s="215" t="s">
        <v>524</v>
      </c>
      <c r="D215" s="197" t="s">
        <v>519</v>
      </c>
      <c r="E215" s="197" t="s">
        <v>519</v>
      </c>
      <c r="F215" s="201"/>
      <c r="N215" s="196"/>
      <c r="O215" s="196"/>
      <c r="P215" s="196"/>
      <c r="Q215" s="196"/>
    </row>
    <row r="216" spans="1:17">
      <c r="A216" s="218" t="s">
        <v>1326</v>
      </c>
      <c r="B216" s="219" t="s">
        <v>558</v>
      </c>
      <c r="C216" s="219" t="s">
        <v>524</v>
      </c>
      <c r="D216" s="220" t="s">
        <v>519</v>
      </c>
      <c r="E216" s="220" t="s">
        <v>519</v>
      </c>
      <c r="F216" s="221"/>
      <c r="N216" s="196"/>
      <c r="O216" s="196"/>
      <c r="P216" s="196"/>
      <c r="Q216" s="196"/>
    </row>
    <row r="217" spans="1:17">
      <c r="A217" s="203" t="s">
        <v>692</v>
      </c>
      <c r="B217" s="215" t="s">
        <v>558</v>
      </c>
      <c r="C217" s="215" t="s">
        <v>524</v>
      </c>
      <c r="D217" s="197" t="s">
        <v>519</v>
      </c>
      <c r="E217" s="197" t="s">
        <v>519</v>
      </c>
      <c r="F217" s="195">
        <v>11</v>
      </c>
      <c r="N217" s="196"/>
      <c r="O217" s="196"/>
      <c r="P217" s="196"/>
      <c r="Q217" s="196"/>
    </row>
    <row r="218" spans="1:17">
      <c r="A218" s="203" t="s">
        <v>693</v>
      </c>
      <c r="B218" s="215" t="s">
        <v>558</v>
      </c>
      <c r="C218" s="215" t="s">
        <v>524</v>
      </c>
      <c r="D218" s="197" t="s">
        <v>519</v>
      </c>
      <c r="E218" s="197" t="s">
        <v>519</v>
      </c>
      <c r="F218" s="195">
        <v>35</v>
      </c>
      <c r="G218" s="17" t="s">
        <v>716</v>
      </c>
      <c r="N218" s="196"/>
      <c r="O218" s="196"/>
      <c r="P218" s="196"/>
      <c r="Q218" s="196"/>
    </row>
    <row r="219" spans="1:17">
      <c r="A219" s="199" t="s">
        <v>41</v>
      </c>
      <c r="B219" s="215" t="s">
        <v>558</v>
      </c>
      <c r="C219" s="215" t="s">
        <v>524</v>
      </c>
      <c r="D219" s="197" t="s">
        <v>519</v>
      </c>
      <c r="E219" s="197" t="s">
        <v>519</v>
      </c>
      <c r="F219" s="199"/>
      <c r="N219" s="196"/>
      <c r="O219" s="196"/>
      <c r="P219" s="196"/>
      <c r="Q219" s="196"/>
    </row>
    <row r="220" spans="1:17">
      <c r="A220" s="199" t="s">
        <v>1643</v>
      </c>
      <c r="B220" s="215" t="s">
        <v>558</v>
      </c>
      <c r="C220" s="215" t="s">
        <v>524</v>
      </c>
      <c r="D220" s="197"/>
      <c r="E220" s="197"/>
      <c r="F220" s="199"/>
      <c r="N220" s="196"/>
      <c r="O220" s="196"/>
      <c r="P220" s="196"/>
      <c r="Q220" s="196"/>
    </row>
    <row r="221" spans="1:17">
      <c r="A221" s="199" t="s">
        <v>1644</v>
      </c>
      <c r="B221" s="215" t="s">
        <v>558</v>
      </c>
      <c r="C221" s="215" t="s">
        <v>524</v>
      </c>
      <c r="D221" s="197"/>
      <c r="E221" s="197"/>
      <c r="F221" s="199"/>
      <c r="N221" s="196"/>
      <c r="O221" s="196"/>
      <c r="P221" s="196"/>
      <c r="Q221" s="196"/>
    </row>
    <row r="222" spans="1:17">
      <c r="A222" s="207" t="s">
        <v>1312</v>
      </c>
      <c r="B222" s="197" t="s">
        <v>1313</v>
      </c>
      <c r="C222" s="215" t="s">
        <v>524</v>
      </c>
      <c r="D222" s="197" t="s">
        <v>519</v>
      </c>
      <c r="E222" s="197" t="s">
        <v>519</v>
      </c>
      <c r="F222" s="201"/>
      <c r="N222" s="196"/>
      <c r="O222" s="196"/>
      <c r="P222" s="196"/>
      <c r="Q222" s="196"/>
    </row>
    <row r="223" spans="1:17">
      <c r="A223" s="207" t="s">
        <v>1314</v>
      </c>
      <c r="B223" s="197" t="s">
        <v>1313</v>
      </c>
      <c r="C223" s="215" t="s">
        <v>524</v>
      </c>
      <c r="D223" s="197" t="s">
        <v>519</v>
      </c>
      <c r="E223" s="197" t="s">
        <v>519</v>
      </c>
      <c r="F223" s="201"/>
      <c r="N223" s="196"/>
      <c r="O223" s="196"/>
      <c r="P223" s="196"/>
      <c r="Q223" s="196"/>
    </row>
    <row r="224" spans="1:17">
      <c r="A224" s="207" t="s">
        <v>1315</v>
      </c>
      <c r="B224" s="197" t="s">
        <v>1313</v>
      </c>
      <c r="C224" s="215" t="s">
        <v>524</v>
      </c>
      <c r="D224" s="197" t="s">
        <v>519</v>
      </c>
      <c r="E224" s="197" t="s">
        <v>519</v>
      </c>
      <c r="F224" s="201"/>
      <c r="N224" s="196"/>
      <c r="O224" s="196"/>
      <c r="P224" s="196"/>
      <c r="Q224" s="196"/>
    </row>
    <row r="225" spans="1:17">
      <c r="A225" s="207" t="s">
        <v>1316</v>
      </c>
      <c r="B225" s="197" t="s">
        <v>1313</v>
      </c>
      <c r="C225" s="215" t="s">
        <v>524</v>
      </c>
      <c r="D225" s="197" t="s">
        <v>519</v>
      </c>
      <c r="E225" s="197" t="s">
        <v>519</v>
      </c>
      <c r="F225" s="201"/>
      <c r="N225" s="196"/>
      <c r="O225" s="196"/>
      <c r="P225" s="196"/>
      <c r="Q225" s="196"/>
    </row>
    <row r="226" spans="1:17">
      <c r="A226" s="207" t="s">
        <v>1317</v>
      </c>
      <c r="B226" s="197" t="s">
        <v>1313</v>
      </c>
      <c r="C226" s="215" t="s">
        <v>524</v>
      </c>
      <c r="D226" s="197" t="s">
        <v>519</v>
      </c>
      <c r="E226" s="197" t="s">
        <v>519</v>
      </c>
      <c r="F226" s="201"/>
      <c r="N226" s="196"/>
      <c r="O226" s="196"/>
      <c r="P226" s="196"/>
      <c r="Q226" s="196"/>
    </row>
    <row r="227" spans="1:17">
      <c r="A227" s="207" t="s">
        <v>1318</v>
      </c>
      <c r="B227" s="197" t="s">
        <v>1313</v>
      </c>
      <c r="C227" s="215" t="s">
        <v>524</v>
      </c>
      <c r="D227" s="197" t="s">
        <v>519</v>
      </c>
      <c r="E227" s="197" t="s">
        <v>519</v>
      </c>
      <c r="F227" s="201"/>
      <c r="N227" s="196"/>
      <c r="O227" s="196"/>
      <c r="P227" s="196"/>
      <c r="Q227" s="196"/>
    </row>
    <row r="228" spans="1:17">
      <c r="A228" s="207" t="s">
        <v>1319</v>
      </c>
      <c r="B228" s="197" t="s">
        <v>1313</v>
      </c>
      <c r="C228" s="215" t="s">
        <v>524</v>
      </c>
      <c r="D228" s="197" t="s">
        <v>519</v>
      </c>
      <c r="E228" s="197" t="s">
        <v>519</v>
      </c>
      <c r="F228" s="201"/>
      <c r="N228" s="196"/>
      <c r="O228" s="196"/>
      <c r="P228" s="196"/>
      <c r="Q228" s="196"/>
    </row>
    <row r="229" spans="1:17">
      <c r="A229" s="207" t="s">
        <v>1320</v>
      </c>
      <c r="B229" s="197" t="s">
        <v>1313</v>
      </c>
      <c r="C229" s="215" t="s">
        <v>524</v>
      </c>
      <c r="D229" s="197" t="s">
        <v>519</v>
      </c>
      <c r="E229" s="197" t="s">
        <v>519</v>
      </c>
      <c r="F229" s="201"/>
      <c r="N229" s="196"/>
      <c r="O229" s="196"/>
      <c r="P229" s="196"/>
      <c r="Q229" s="196"/>
    </row>
    <row r="230" spans="1:17">
      <c r="A230" s="207" t="s">
        <v>1321</v>
      </c>
      <c r="B230" s="197" t="s">
        <v>1313</v>
      </c>
      <c r="C230" s="215" t="s">
        <v>524</v>
      </c>
      <c r="D230" s="197" t="s">
        <v>519</v>
      </c>
      <c r="E230" s="197" t="s">
        <v>519</v>
      </c>
      <c r="F230" s="201"/>
      <c r="N230" s="196"/>
      <c r="O230" s="196"/>
      <c r="P230" s="196"/>
      <c r="Q230" s="196"/>
    </row>
    <row r="231" spans="1:17">
      <c r="A231" s="207" t="s">
        <v>1322</v>
      </c>
      <c r="B231" s="197" t="s">
        <v>1313</v>
      </c>
      <c r="C231" s="215" t="s">
        <v>524</v>
      </c>
      <c r="D231" s="197" t="s">
        <v>519</v>
      </c>
      <c r="E231" s="197" t="s">
        <v>519</v>
      </c>
      <c r="F231" s="201"/>
      <c r="N231" s="196"/>
      <c r="O231" s="196"/>
      <c r="P231" s="196"/>
      <c r="Q231" s="196"/>
    </row>
    <row r="232" spans="1:17">
      <c r="A232" s="207" t="s">
        <v>1323</v>
      </c>
      <c r="B232" s="197" t="s">
        <v>1313</v>
      </c>
      <c r="C232" s="215" t="s">
        <v>524</v>
      </c>
      <c r="D232" s="197" t="s">
        <v>519</v>
      </c>
      <c r="E232" s="197" t="s">
        <v>519</v>
      </c>
      <c r="F232" s="201"/>
      <c r="N232" s="196"/>
      <c r="O232" s="196"/>
      <c r="P232" s="196"/>
      <c r="Q232" s="196"/>
    </row>
    <row r="233" spans="1:17">
      <c r="A233" s="207" t="s">
        <v>1324</v>
      </c>
      <c r="B233" s="197" t="s">
        <v>1313</v>
      </c>
      <c r="C233" s="215" t="s">
        <v>524</v>
      </c>
      <c r="D233" s="197" t="s">
        <v>519</v>
      </c>
      <c r="E233" s="197" t="s">
        <v>519</v>
      </c>
      <c r="F233" s="201"/>
      <c r="N233" s="196"/>
      <c r="O233" s="196"/>
      <c r="P233" s="196"/>
      <c r="Q233" s="196"/>
    </row>
    <row r="234" spans="1:17">
      <c r="A234" s="36" t="s">
        <v>40</v>
      </c>
      <c r="B234" s="197" t="s">
        <v>1313</v>
      </c>
      <c r="C234" s="215" t="s">
        <v>524</v>
      </c>
      <c r="D234" s="197" t="s">
        <v>519</v>
      </c>
      <c r="E234" s="197" t="s">
        <v>519</v>
      </c>
      <c r="F234" s="201"/>
      <c r="N234" s="196"/>
      <c r="O234" s="196"/>
      <c r="P234" s="196"/>
      <c r="Q234" s="196"/>
    </row>
    <row r="235" spans="1:17">
      <c r="A235" s="36" t="s">
        <v>1645</v>
      </c>
      <c r="B235" s="197" t="s">
        <v>1313</v>
      </c>
      <c r="C235" s="215" t="s">
        <v>524</v>
      </c>
      <c r="D235" s="197"/>
      <c r="E235" s="197"/>
      <c r="F235" s="201"/>
      <c r="N235" s="196"/>
      <c r="O235" s="196"/>
      <c r="P235" s="196"/>
      <c r="Q235" s="196"/>
    </row>
    <row r="236" spans="1:17">
      <c r="A236" s="207" t="s">
        <v>1329</v>
      </c>
      <c r="B236" s="199" t="s">
        <v>59</v>
      </c>
      <c r="C236" s="215" t="s">
        <v>524</v>
      </c>
      <c r="D236" s="197" t="s">
        <v>676</v>
      </c>
      <c r="E236" s="197" t="s">
        <v>676</v>
      </c>
      <c r="F236" s="195">
        <v>33</v>
      </c>
      <c r="N236" s="196"/>
      <c r="O236" s="196"/>
      <c r="P236" s="196"/>
      <c r="Q236" s="196"/>
    </row>
    <row r="237" spans="1:17">
      <c r="A237" s="207" t="s">
        <v>1330</v>
      </c>
      <c r="B237" s="199" t="s">
        <v>59</v>
      </c>
      <c r="C237" s="215" t="s">
        <v>524</v>
      </c>
      <c r="D237" s="197" t="s">
        <v>676</v>
      </c>
      <c r="E237" s="197" t="s">
        <v>676</v>
      </c>
      <c r="F237" s="195"/>
      <c r="N237" s="196"/>
      <c r="O237" s="196"/>
      <c r="P237" s="196"/>
      <c r="Q237" s="196"/>
    </row>
    <row r="238" spans="1:17">
      <c r="A238" s="207" t="s">
        <v>1331</v>
      </c>
      <c r="B238" s="199" t="s">
        <v>59</v>
      </c>
      <c r="C238" s="215" t="s">
        <v>524</v>
      </c>
      <c r="D238" s="197" t="s">
        <v>676</v>
      </c>
      <c r="E238" s="197" t="s">
        <v>676</v>
      </c>
      <c r="F238" s="195"/>
      <c r="N238" s="196"/>
      <c r="O238" s="196"/>
      <c r="P238" s="196"/>
      <c r="Q238" s="196"/>
    </row>
    <row r="239" spans="1:17">
      <c r="A239" s="199" t="s">
        <v>59</v>
      </c>
      <c r="B239" s="199" t="s">
        <v>59</v>
      </c>
      <c r="C239" s="201" t="s">
        <v>524</v>
      </c>
      <c r="D239" s="198" t="s">
        <v>36</v>
      </c>
      <c r="E239" s="198" t="s">
        <v>36</v>
      </c>
      <c r="F239" s="199"/>
      <c r="N239" s="196"/>
      <c r="O239" s="196"/>
      <c r="P239" s="196"/>
      <c r="Q239" s="196"/>
    </row>
    <row r="240" spans="1:17">
      <c r="A240" s="199" t="s">
        <v>60</v>
      </c>
      <c r="B240" s="199" t="s">
        <v>60</v>
      </c>
      <c r="C240" s="201" t="s">
        <v>39</v>
      </c>
      <c r="D240" s="198" t="s">
        <v>36</v>
      </c>
      <c r="E240" s="198" t="s">
        <v>36</v>
      </c>
      <c r="F240" s="199"/>
      <c r="N240" s="196"/>
      <c r="O240" s="196"/>
      <c r="P240" s="196"/>
      <c r="Q240" s="196"/>
    </row>
    <row r="241" spans="1:17">
      <c r="A241" s="194" t="s">
        <v>1176</v>
      </c>
      <c r="B241" s="215" t="s">
        <v>562</v>
      </c>
      <c r="C241" s="215" t="s">
        <v>527</v>
      </c>
      <c r="D241" s="199"/>
      <c r="E241" s="197" t="s">
        <v>519</v>
      </c>
      <c r="F241" s="199"/>
      <c r="N241" s="196"/>
      <c r="O241" s="196"/>
      <c r="P241" s="196"/>
      <c r="Q241" s="196"/>
    </row>
    <row r="242" spans="1:17">
      <c r="A242" s="194" t="s">
        <v>1177</v>
      </c>
      <c r="B242" s="215" t="s">
        <v>562</v>
      </c>
      <c r="C242" s="215" t="s">
        <v>527</v>
      </c>
      <c r="D242" s="199"/>
      <c r="E242" s="197" t="s">
        <v>519</v>
      </c>
      <c r="F242" s="199"/>
      <c r="N242" s="196"/>
      <c r="O242" s="196"/>
      <c r="P242" s="196"/>
      <c r="Q242" s="196"/>
    </row>
    <row r="243" spans="1:17">
      <c r="A243" s="194" t="s">
        <v>1178</v>
      </c>
      <c r="B243" s="215" t="s">
        <v>562</v>
      </c>
      <c r="C243" s="215" t="s">
        <v>527</v>
      </c>
      <c r="D243" s="199"/>
      <c r="E243" s="197" t="s">
        <v>516</v>
      </c>
      <c r="F243" s="199"/>
      <c r="N243" s="196"/>
      <c r="O243" s="196"/>
      <c r="P243" s="196"/>
      <c r="Q243" s="196"/>
    </row>
    <row r="244" spans="1:17">
      <c r="A244" s="194" t="s">
        <v>1179</v>
      </c>
      <c r="B244" s="215" t="s">
        <v>562</v>
      </c>
      <c r="C244" s="215" t="s">
        <v>527</v>
      </c>
      <c r="D244" s="199"/>
      <c r="E244" s="197" t="s">
        <v>519</v>
      </c>
      <c r="F244" s="199"/>
      <c r="N244" s="196"/>
      <c r="O244" s="196"/>
      <c r="P244" s="196"/>
      <c r="Q244" s="196"/>
    </row>
    <row r="245" spans="1:17">
      <c r="A245" s="194" t="s">
        <v>1180</v>
      </c>
      <c r="B245" s="215" t="s">
        <v>562</v>
      </c>
      <c r="C245" s="215" t="s">
        <v>527</v>
      </c>
      <c r="D245" s="199"/>
      <c r="E245" s="197" t="s">
        <v>519</v>
      </c>
      <c r="F245" s="199"/>
      <c r="N245" s="196"/>
      <c r="O245" s="196"/>
      <c r="P245" s="196"/>
      <c r="Q245" s="196"/>
    </row>
    <row r="246" spans="1:17">
      <c r="A246" s="194" t="s">
        <v>1181</v>
      </c>
      <c r="B246" s="215" t="s">
        <v>562</v>
      </c>
      <c r="C246" s="215" t="s">
        <v>527</v>
      </c>
      <c r="D246" s="199"/>
      <c r="E246" s="197" t="s">
        <v>519</v>
      </c>
      <c r="F246" s="199"/>
      <c r="N246" s="196"/>
      <c r="O246" s="196"/>
      <c r="P246" s="196"/>
      <c r="Q246" s="196"/>
    </row>
    <row r="247" spans="1:17">
      <c r="A247" s="194" t="s">
        <v>1182</v>
      </c>
      <c r="B247" s="215" t="s">
        <v>562</v>
      </c>
      <c r="C247" s="215" t="s">
        <v>527</v>
      </c>
      <c r="D247" s="199"/>
      <c r="E247" s="197" t="s">
        <v>519</v>
      </c>
      <c r="F247" s="199"/>
      <c r="N247" s="196"/>
      <c r="O247" s="196"/>
      <c r="P247" s="196"/>
      <c r="Q247" s="196"/>
    </row>
    <row r="248" spans="1:17">
      <c r="A248" s="194" t="s">
        <v>1402</v>
      </c>
      <c r="B248" s="207" t="s">
        <v>562</v>
      </c>
      <c r="C248" s="207" t="s">
        <v>527</v>
      </c>
      <c r="D248" s="199"/>
      <c r="E248" s="197" t="s">
        <v>516</v>
      </c>
      <c r="F248" s="199"/>
      <c r="N248" s="196"/>
      <c r="O248" s="196"/>
      <c r="P248" s="196"/>
      <c r="Q248" s="196"/>
    </row>
    <row r="249" spans="1:17">
      <c r="A249" s="194" t="s">
        <v>1183</v>
      </c>
      <c r="B249" s="215" t="s">
        <v>564</v>
      </c>
      <c r="C249" s="215" t="s">
        <v>527</v>
      </c>
      <c r="D249" s="199" t="s">
        <v>1184</v>
      </c>
      <c r="E249" s="197" t="s">
        <v>516</v>
      </c>
      <c r="F249" s="199"/>
      <c r="N249" s="196"/>
      <c r="O249" s="196"/>
      <c r="P249" s="196"/>
      <c r="Q249" s="196"/>
    </row>
    <row r="250" spans="1:17">
      <c r="A250" s="194" t="s">
        <v>1185</v>
      </c>
      <c r="B250" s="215" t="s">
        <v>564</v>
      </c>
      <c r="C250" s="215" t="s">
        <v>527</v>
      </c>
      <c r="D250" s="199"/>
      <c r="E250" s="197" t="s">
        <v>519</v>
      </c>
      <c r="F250" s="199"/>
      <c r="N250" s="196"/>
      <c r="O250" s="196"/>
      <c r="P250" s="196"/>
      <c r="Q250" s="196"/>
    </row>
    <row r="251" spans="1:17">
      <c r="A251" s="194" t="s">
        <v>1186</v>
      </c>
      <c r="B251" s="215" t="s">
        <v>564</v>
      </c>
      <c r="C251" s="215" t="s">
        <v>527</v>
      </c>
      <c r="D251" s="199"/>
      <c r="E251" s="197" t="s">
        <v>516</v>
      </c>
      <c r="F251" s="199"/>
      <c r="N251" s="196"/>
      <c r="O251" s="196"/>
      <c r="P251" s="196"/>
      <c r="Q251" s="196"/>
    </row>
    <row r="252" spans="1:17">
      <c r="A252" s="194" t="s">
        <v>1187</v>
      </c>
      <c r="B252" s="215" t="s">
        <v>564</v>
      </c>
      <c r="C252" s="215" t="s">
        <v>527</v>
      </c>
      <c r="D252" s="199"/>
      <c r="E252" s="197" t="s">
        <v>519</v>
      </c>
      <c r="F252" s="199"/>
      <c r="N252" s="196"/>
      <c r="O252" s="196"/>
      <c r="P252" s="196"/>
      <c r="Q252" s="196"/>
    </row>
    <row r="253" spans="1:17">
      <c r="A253" s="194" t="s">
        <v>1188</v>
      </c>
      <c r="B253" s="215" t="s">
        <v>564</v>
      </c>
      <c r="C253" s="215" t="s">
        <v>527</v>
      </c>
      <c r="D253" s="199"/>
      <c r="E253" s="197" t="s">
        <v>516</v>
      </c>
      <c r="F253" s="199"/>
      <c r="N253" s="196"/>
      <c r="O253" s="196"/>
      <c r="P253" s="196"/>
      <c r="Q253" s="196"/>
    </row>
    <row r="254" spans="1:17">
      <c r="A254" s="194" t="s">
        <v>1189</v>
      </c>
      <c r="B254" s="215" t="s">
        <v>564</v>
      </c>
      <c r="C254" s="215" t="s">
        <v>527</v>
      </c>
      <c r="D254" s="199"/>
      <c r="E254" s="197" t="s">
        <v>519</v>
      </c>
      <c r="F254" s="199"/>
      <c r="N254" s="196"/>
      <c r="O254" s="196"/>
      <c r="P254" s="196"/>
      <c r="Q254" s="196"/>
    </row>
    <row r="255" spans="1:17">
      <c r="A255" s="194" t="s">
        <v>1190</v>
      </c>
      <c r="B255" s="215" t="s">
        <v>564</v>
      </c>
      <c r="C255" s="215" t="s">
        <v>527</v>
      </c>
      <c r="D255" s="199"/>
      <c r="E255" s="197" t="s">
        <v>519</v>
      </c>
      <c r="F255" s="199"/>
      <c r="N255" s="196"/>
      <c r="O255" s="196"/>
      <c r="P255" s="196"/>
      <c r="Q255" s="196"/>
    </row>
    <row r="256" spans="1:17">
      <c r="A256" s="194" t="s">
        <v>1646</v>
      </c>
      <c r="B256" s="215" t="s">
        <v>564</v>
      </c>
      <c r="C256" s="215" t="s">
        <v>527</v>
      </c>
      <c r="D256" s="199"/>
      <c r="E256" s="197" t="s">
        <v>519</v>
      </c>
      <c r="F256" s="199"/>
      <c r="N256" s="196"/>
      <c r="O256" s="196"/>
      <c r="P256" s="196"/>
      <c r="Q256" s="196"/>
    </row>
    <row r="257" spans="1:17">
      <c r="A257" s="194" t="s">
        <v>1191</v>
      </c>
      <c r="B257" s="215" t="s">
        <v>564</v>
      </c>
      <c r="C257" s="215" t="s">
        <v>527</v>
      </c>
      <c r="D257" s="199"/>
      <c r="E257" s="197" t="s">
        <v>519</v>
      </c>
      <c r="F257" s="199"/>
      <c r="N257" s="196"/>
      <c r="O257" s="196"/>
      <c r="P257" s="196"/>
      <c r="Q257" s="196"/>
    </row>
    <row r="258" spans="1:17">
      <c r="A258" s="194" t="s">
        <v>1192</v>
      </c>
      <c r="B258" s="215" t="s">
        <v>564</v>
      </c>
      <c r="C258" s="215" t="s">
        <v>527</v>
      </c>
      <c r="D258" s="199"/>
      <c r="E258" s="197" t="s">
        <v>519</v>
      </c>
      <c r="F258" s="199"/>
      <c r="N258" s="196"/>
      <c r="O258" s="196"/>
      <c r="P258" s="196"/>
      <c r="Q258" s="196"/>
    </row>
    <row r="259" spans="1:17">
      <c r="A259" s="194" t="s">
        <v>1193</v>
      </c>
      <c r="B259" s="215" t="s">
        <v>564</v>
      </c>
      <c r="C259" s="215" t="s">
        <v>527</v>
      </c>
      <c r="D259" s="199"/>
      <c r="E259" s="197" t="s">
        <v>519</v>
      </c>
      <c r="F259" s="199"/>
      <c r="N259" s="196"/>
      <c r="O259" s="196"/>
      <c r="P259" s="196"/>
      <c r="Q259" s="196"/>
    </row>
    <row r="260" spans="1:17">
      <c r="A260" s="194" t="s">
        <v>1194</v>
      </c>
      <c r="B260" s="215" t="s">
        <v>564</v>
      </c>
      <c r="C260" s="215" t="s">
        <v>527</v>
      </c>
      <c r="D260" s="199"/>
      <c r="E260" s="197" t="s">
        <v>516</v>
      </c>
      <c r="F260" s="199"/>
      <c r="N260" s="196"/>
      <c r="O260" s="196"/>
      <c r="P260" s="196"/>
      <c r="Q260" s="196"/>
    </row>
    <row r="261" spans="1:17">
      <c r="A261" s="194" t="s">
        <v>1195</v>
      </c>
      <c r="B261" s="215" t="s">
        <v>566</v>
      </c>
      <c r="C261" s="215" t="s">
        <v>527</v>
      </c>
      <c r="D261" s="199"/>
      <c r="E261" s="197" t="s">
        <v>516</v>
      </c>
      <c r="F261" s="199"/>
      <c r="N261" s="196"/>
      <c r="O261" s="196"/>
      <c r="P261" s="196"/>
      <c r="Q261" s="196"/>
    </row>
    <row r="262" spans="1:17">
      <c r="A262" s="194" t="s">
        <v>1196</v>
      </c>
      <c r="B262" s="215" t="s">
        <v>566</v>
      </c>
      <c r="C262" s="215" t="s">
        <v>527</v>
      </c>
      <c r="D262" s="199"/>
      <c r="E262" s="197" t="s">
        <v>516</v>
      </c>
      <c r="F262" s="199"/>
      <c r="N262" s="196"/>
      <c r="O262" s="196"/>
      <c r="P262" s="196"/>
      <c r="Q262" s="196"/>
    </row>
    <row r="263" spans="1:17">
      <c r="A263" s="194" t="s">
        <v>1197</v>
      </c>
      <c r="B263" s="215" t="s">
        <v>566</v>
      </c>
      <c r="C263" s="215" t="s">
        <v>527</v>
      </c>
      <c r="D263" s="199"/>
      <c r="E263" s="197" t="s">
        <v>516</v>
      </c>
      <c r="F263" s="199"/>
      <c r="N263" s="196"/>
      <c r="O263" s="196"/>
      <c r="P263" s="196"/>
      <c r="Q263" s="196"/>
    </row>
    <row r="264" spans="1:17">
      <c r="A264" s="194" t="s">
        <v>1198</v>
      </c>
      <c r="B264" s="215" t="s">
        <v>566</v>
      </c>
      <c r="C264" s="215" t="s">
        <v>527</v>
      </c>
      <c r="D264" s="199"/>
      <c r="E264" s="197" t="s">
        <v>516</v>
      </c>
      <c r="F264" s="199"/>
      <c r="N264" s="196"/>
      <c r="O264" s="196"/>
      <c r="P264" s="196"/>
      <c r="Q264" s="196"/>
    </row>
    <row r="265" spans="1:17">
      <c r="A265" s="194" t="s">
        <v>1199</v>
      </c>
      <c r="B265" s="215" t="s">
        <v>566</v>
      </c>
      <c r="C265" s="215" t="s">
        <v>527</v>
      </c>
      <c r="D265" s="199"/>
      <c r="E265" s="197" t="s">
        <v>516</v>
      </c>
      <c r="F265" s="199"/>
      <c r="N265" s="196"/>
      <c r="O265" s="196"/>
      <c r="P265" s="196"/>
      <c r="Q265" s="196"/>
    </row>
    <row r="266" spans="1:17">
      <c r="A266" s="194" t="s">
        <v>1200</v>
      </c>
      <c r="B266" s="215" t="s">
        <v>566</v>
      </c>
      <c r="C266" s="215" t="s">
        <v>527</v>
      </c>
      <c r="D266" s="199"/>
      <c r="E266" s="197" t="s">
        <v>519</v>
      </c>
      <c r="F266" s="199"/>
      <c r="N266" s="196"/>
      <c r="O266" s="196"/>
      <c r="P266" s="196"/>
      <c r="Q266" s="196"/>
    </row>
    <row r="267" spans="1:17">
      <c r="A267" s="194" t="s">
        <v>1201</v>
      </c>
      <c r="B267" s="215" t="s">
        <v>566</v>
      </c>
      <c r="C267" s="215" t="s">
        <v>527</v>
      </c>
      <c r="D267" s="199"/>
      <c r="E267" s="197" t="s">
        <v>519</v>
      </c>
      <c r="F267" s="199"/>
      <c r="N267" s="196"/>
      <c r="O267" s="196"/>
      <c r="P267" s="196"/>
      <c r="Q267" s="196"/>
    </row>
    <row r="268" spans="1:17">
      <c r="A268" s="194" t="s">
        <v>1202</v>
      </c>
      <c r="B268" s="215" t="s">
        <v>566</v>
      </c>
      <c r="C268" s="215" t="s">
        <v>527</v>
      </c>
      <c r="D268" s="199"/>
      <c r="E268" s="197" t="s">
        <v>519</v>
      </c>
      <c r="F268" s="199"/>
      <c r="N268" s="196"/>
      <c r="O268" s="196"/>
      <c r="P268" s="196"/>
      <c r="Q268" s="196"/>
    </row>
    <row r="269" spans="1:17">
      <c r="A269" s="194" t="s">
        <v>1203</v>
      </c>
      <c r="B269" s="215" t="s">
        <v>566</v>
      </c>
      <c r="C269" s="215" t="s">
        <v>527</v>
      </c>
      <c r="D269" s="199"/>
      <c r="E269" s="197" t="s">
        <v>519</v>
      </c>
      <c r="F269" s="199"/>
      <c r="N269" s="196"/>
      <c r="O269" s="196"/>
      <c r="P269" s="196"/>
      <c r="Q269" s="196"/>
    </row>
    <row r="270" spans="1:17">
      <c r="A270" s="194" t="s">
        <v>1204</v>
      </c>
      <c r="B270" s="215" t="s">
        <v>566</v>
      </c>
      <c r="C270" s="215" t="s">
        <v>527</v>
      </c>
      <c r="D270" s="199"/>
      <c r="E270" s="197" t="s">
        <v>519</v>
      </c>
      <c r="F270" s="199"/>
      <c r="N270" s="196"/>
      <c r="O270" s="196"/>
      <c r="P270" s="196"/>
      <c r="Q270" s="196"/>
    </row>
    <row r="271" spans="1:17">
      <c r="A271" s="194" t="s">
        <v>1205</v>
      </c>
      <c r="B271" s="215" t="s">
        <v>566</v>
      </c>
      <c r="C271" s="215" t="s">
        <v>527</v>
      </c>
      <c r="D271" s="199"/>
      <c r="E271" s="197" t="s">
        <v>516</v>
      </c>
      <c r="F271" s="199"/>
      <c r="N271" s="196"/>
      <c r="O271" s="196"/>
      <c r="P271" s="196"/>
      <c r="Q271" s="196"/>
    </row>
    <row r="272" spans="1:17">
      <c r="A272" s="194" t="s">
        <v>1206</v>
      </c>
      <c r="B272" s="215" t="s">
        <v>566</v>
      </c>
      <c r="C272" s="215" t="s">
        <v>527</v>
      </c>
      <c r="D272" s="199"/>
      <c r="E272" s="197" t="s">
        <v>519</v>
      </c>
      <c r="F272" s="199"/>
      <c r="N272" s="196"/>
      <c r="O272" s="196"/>
      <c r="P272" s="196"/>
      <c r="Q272" s="196"/>
    </row>
    <row r="273" spans="1:17">
      <c r="A273" s="194" t="s">
        <v>1207</v>
      </c>
      <c r="B273" s="215" t="s">
        <v>566</v>
      </c>
      <c r="C273" s="215" t="s">
        <v>527</v>
      </c>
      <c r="D273" s="199"/>
      <c r="E273" s="197" t="s">
        <v>519</v>
      </c>
      <c r="F273" s="199"/>
      <c r="N273" s="196"/>
      <c r="O273" s="196"/>
      <c r="P273" s="196"/>
      <c r="Q273" s="196"/>
    </row>
    <row r="274" spans="1:17">
      <c r="A274" s="194" t="s">
        <v>1208</v>
      </c>
      <c r="B274" s="215" t="s">
        <v>566</v>
      </c>
      <c r="C274" s="215" t="s">
        <v>527</v>
      </c>
      <c r="D274" s="199"/>
      <c r="E274" s="197" t="s">
        <v>519</v>
      </c>
      <c r="F274" s="199"/>
      <c r="N274" s="196"/>
      <c r="O274" s="196"/>
      <c r="P274" s="196"/>
      <c r="Q274" s="196"/>
    </row>
    <row r="275" spans="1:17">
      <c r="A275" s="194" t="s">
        <v>1209</v>
      </c>
      <c r="B275" s="215" t="s">
        <v>566</v>
      </c>
      <c r="C275" s="215" t="s">
        <v>527</v>
      </c>
      <c r="D275" s="199"/>
      <c r="E275" s="197" t="s">
        <v>519</v>
      </c>
      <c r="F275" s="199"/>
      <c r="N275" s="196"/>
      <c r="O275" s="196"/>
      <c r="P275" s="196"/>
      <c r="Q275" s="196"/>
    </row>
    <row r="276" spans="1:17">
      <c r="A276" s="194" t="s">
        <v>1210</v>
      </c>
      <c r="B276" s="215" t="s">
        <v>566</v>
      </c>
      <c r="C276" s="215" t="s">
        <v>527</v>
      </c>
      <c r="D276" s="199"/>
      <c r="E276" s="197" t="s">
        <v>516</v>
      </c>
      <c r="F276" s="199"/>
      <c r="N276" s="196"/>
      <c r="O276" s="196"/>
      <c r="P276" s="196"/>
      <c r="Q276" s="196"/>
    </row>
    <row r="277" spans="1:17">
      <c r="A277" s="194" t="s">
        <v>1211</v>
      </c>
      <c r="B277" s="215" t="s">
        <v>566</v>
      </c>
      <c r="C277" s="215" t="s">
        <v>527</v>
      </c>
      <c r="D277" s="199"/>
      <c r="E277" s="197" t="s">
        <v>516</v>
      </c>
      <c r="F277" s="199"/>
      <c r="N277" s="196"/>
      <c r="O277" s="196"/>
      <c r="P277" s="196"/>
      <c r="Q277" s="196"/>
    </row>
    <row r="278" spans="1:17">
      <c r="A278" s="194" t="s">
        <v>1212</v>
      </c>
      <c r="B278" s="215" t="s">
        <v>566</v>
      </c>
      <c r="C278" s="215" t="s">
        <v>527</v>
      </c>
      <c r="D278" s="199"/>
      <c r="E278" s="197" t="s">
        <v>516</v>
      </c>
      <c r="F278" s="199"/>
      <c r="N278" s="196"/>
      <c r="O278" s="196"/>
      <c r="P278" s="196"/>
      <c r="Q278" s="196"/>
    </row>
    <row r="279" spans="1:17">
      <c r="A279" s="194" t="s">
        <v>1213</v>
      </c>
      <c r="B279" s="215" t="s">
        <v>566</v>
      </c>
      <c r="C279" s="215" t="s">
        <v>527</v>
      </c>
      <c r="D279" s="199"/>
      <c r="E279" s="197" t="s">
        <v>519</v>
      </c>
      <c r="F279" s="199"/>
      <c r="N279" s="196"/>
      <c r="O279" s="196"/>
      <c r="P279" s="196"/>
      <c r="Q279" s="196"/>
    </row>
    <row r="280" spans="1:17">
      <c r="A280" s="194" t="s">
        <v>1214</v>
      </c>
      <c r="B280" s="215" t="s">
        <v>566</v>
      </c>
      <c r="C280" s="215" t="s">
        <v>527</v>
      </c>
      <c r="D280" s="199"/>
      <c r="E280" s="197" t="s">
        <v>519</v>
      </c>
      <c r="F280" s="199"/>
      <c r="N280" s="196"/>
      <c r="O280" s="196"/>
      <c r="P280" s="196"/>
      <c r="Q280" s="196"/>
    </row>
    <row r="281" spans="1:17">
      <c r="A281" s="194" t="s">
        <v>1215</v>
      </c>
      <c r="B281" s="215" t="s">
        <v>566</v>
      </c>
      <c r="C281" s="215" t="s">
        <v>527</v>
      </c>
      <c r="D281" s="199" t="s">
        <v>1216</v>
      </c>
      <c r="E281" s="197" t="s">
        <v>516</v>
      </c>
      <c r="F281" s="199"/>
      <c r="N281" s="196"/>
      <c r="O281" s="196"/>
      <c r="P281" s="196"/>
      <c r="Q281" s="196"/>
    </row>
    <row r="282" spans="1:17">
      <c r="A282" s="194" t="s">
        <v>1217</v>
      </c>
      <c r="B282" s="215" t="s">
        <v>566</v>
      </c>
      <c r="C282" s="215" t="s">
        <v>527</v>
      </c>
      <c r="D282" s="199"/>
      <c r="E282" s="197" t="s">
        <v>519</v>
      </c>
      <c r="F282" s="199"/>
      <c r="N282" s="196"/>
      <c r="O282" s="196"/>
      <c r="P282" s="196"/>
      <c r="Q282" s="196"/>
    </row>
    <row r="283" spans="1:17">
      <c r="A283" s="194" t="s">
        <v>1218</v>
      </c>
      <c r="B283" s="215" t="s">
        <v>566</v>
      </c>
      <c r="C283" s="215" t="s">
        <v>527</v>
      </c>
      <c r="D283" s="199"/>
      <c r="E283" s="197" t="s">
        <v>519</v>
      </c>
      <c r="F283" s="199"/>
      <c r="N283" s="196"/>
      <c r="O283" s="196"/>
      <c r="P283" s="196"/>
      <c r="Q283" s="196"/>
    </row>
    <row r="284" spans="1:17">
      <c r="A284" s="194" t="s">
        <v>1219</v>
      </c>
      <c r="B284" s="215" t="s">
        <v>566</v>
      </c>
      <c r="C284" s="215" t="s">
        <v>527</v>
      </c>
      <c r="D284" s="199"/>
      <c r="E284" s="197" t="s">
        <v>519</v>
      </c>
      <c r="F284" s="199"/>
      <c r="N284" s="196"/>
      <c r="O284" s="196"/>
      <c r="P284" s="196"/>
      <c r="Q284" s="196"/>
    </row>
    <row r="285" spans="1:17">
      <c r="A285" s="194" t="s">
        <v>1220</v>
      </c>
      <c r="B285" s="215" t="s">
        <v>566</v>
      </c>
      <c r="C285" s="215" t="s">
        <v>527</v>
      </c>
      <c r="D285" s="199" t="s">
        <v>1216</v>
      </c>
      <c r="E285" s="197" t="s">
        <v>516</v>
      </c>
      <c r="F285" s="199"/>
      <c r="N285" s="196"/>
      <c r="O285" s="196"/>
      <c r="P285" s="196"/>
      <c r="Q285" s="196"/>
    </row>
    <row r="286" spans="1:17">
      <c r="A286" s="199" t="s">
        <v>61</v>
      </c>
      <c r="B286" s="199" t="s">
        <v>61</v>
      </c>
      <c r="C286" s="201" t="s">
        <v>527</v>
      </c>
      <c r="D286" s="198" t="s">
        <v>36</v>
      </c>
      <c r="E286" s="198" t="s">
        <v>36</v>
      </c>
      <c r="F286" s="199"/>
      <c r="N286" s="196"/>
      <c r="O286" s="196"/>
      <c r="P286" s="196"/>
      <c r="Q286" s="196"/>
    </row>
    <row r="287" spans="1:17">
      <c r="A287" s="199" t="s">
        <v>38</v>
      </c>
      <c r="B287" s="199" t="s">
        <v>38</v>
      </c>
      <c r="C287" s="199" t="s">
        <v>38</v>
      </c>
      <c r="D287" s="198" t="s">
        <v>36</v>
      </c>
      <c r="E287" s="198" t="s">
        <v>36</v>
      </c>
      <c r="F287" s="199"/>
      <c r="N287" s="196"/>
      <c r="O287" s="196"/>
      <c r="P287" s="196"/>
      <c r="Q287" s="196"/>
    </row>
    <row r="288" spans="1:17">
      <c r="A288" s="207" t="s">
        <v>709</v>
      </c>
      <c r="B288" s="215" t="s">
        <v>569</v>
      </c>
      <c r="C288" s="215" t="s">
        <v>530</v>
      </c>
      <c r="D288" s="222" t="s">
        <v>710</v>
      </c>
      <c r="E288" s="197" t="s">
        <v>516</v>
      </c>
      <c r="F288" s="201"/>
      <c r="N288" s="196"/>
      <c r="O288" s="196"/>
      <c r="P288" s="196"/>
      <c r="Q288" s="196"/>
    </row>
    <row r="289" spans="1:17">
      <c r="A289" s="203" t="s">
        <v>1333</v>
      </c>
      <c r="B289" s="215" t="s">
        <v>569</v>
      </c>
      <c r="C289" s="215" t="s">
        <v>530</v>
      </c>
      <c r="D289" s="222" t="s">
        <v>710</v>
      </c>
      <c r="E289" s="197" t="s">
        <v>516</v>
      </c>
      <c r="F289" s="201"/>
      <c r="N289" s="196"/>
      <c r="O289" s="196"/>
      <c r="P289" s="196"/>
      <c r="Q289" s="196"/>
    </row>
    <row r="290" spans="1:17">
      <c r="A290" s="223" t="s">
        <v>1334</v>
      </c>
      <c r="B290" s="215" t="s">
        <v>569</v>
      </c>
      <c r="C290" s="215" t="s">
        <v>530</v>
      </c>
      <c r="D290" s="222" t="s">
        <v>590</v>
      </c>
      <c r="E290" s="222" t="s">
        <v>590</v>
      </c>
      <c r="F290" s="201"/>
      <c r="N290" s="196"/>
      <c r="O290" s="196"/>
      <c r="P290" s="196"/>
      <c r="Q290" s="196"/>
    </row>
    <row r="291" spans="1:17">
      <c r="A291" s="223" t="s">
        <v>1335</v>
      </c>
      <c r="B291" s="215" t="s">
        <v>569</v>
      </c>
      <c r="C291" s="215" t="s">
        <v>530</v>
      </c>
      <c r="D291" s="222" t="s">
        <v>589</v>
      </c>
      <c r="E291" s="222" t="s">
        <v>589</v>
      </c>
      <c r="F291" s="201"/>
      <c r="N291" s="196"/>
      <c r="O291" s="196"/>
      <c r="P291" s="196"/>
      <c r="Q291" s="196"/>
    </row>
    <row r="292" spans="1:17">
      <c r="A292" s="223" t="s">
        <v>1336</v>
      </c>
      <c r="B292" s="215" t="s">
        <v>569</v>
      </c>
      <c r="C292" s="215" t="s">
        <v>530</v>
      </c>
      <c r="D292" s="222" t="s">
        <v>519</v>
      </c>
      <c r="E292" s="222" t="s">
        <v>519</v>
      </c>
      <c r="F292" s="201"/>
      <c r="N292" s="196"/>
      <c r="O292" s="196"/>
      <c r="P292" s="196"/>
      <c r="Q292" s="196"/>
    </row>
    <row r="293" spans="1:17">
      <c r="A293" s="207" t="s">
        <v>711</v>
      </c>
      <c r="B293" s="215" t="s">
        <v>569</v>
      </c>
      <c r="C293" s="215" t="s">
        <v>530</v>
      </c>
      <c r="D293" s="222" t="s">
        <v>561</v>
      </c>
      <c r="E293" s="222" t="s">
        <v>561</v>
      </c>
      <c r="F293" s="201"/>
      <c r="N293" s="196"/>
      <c r="O293" s="196"/>
      <c r="P293" s="196"/>
      <c r="Q293" s="196"/>
    </row>
    <row r="294" spans="1:17">
      <c r="A294" s="207" t="s">
        <v>712</v>
      </c>
      <c r="B294" s="215" t="s">
        <v>569</v>
      </c>
      <c r="C294" s="215" t="s">
        <v>530</v>
      </c>
      <c r="D294" s="222" t="s">
        <v>561</v>
      </c>
      <c r="E294" s="222" t="s">
        <v>561</v>
      </c>
      <c r="F294" s="201"/>
      <c r="N294" s="196"/>
      <c r="O294" s="196"/>
      <c r="P294" s="196"/>
      <c r="Q294" s="196"/>
    </row>
    <row r="295" spans="1:17">
      <c r="A295" s="207" t="s">
        <v>713</v>
      </c>
      <c r="B295" s="215" t="s">
        <v>569</v>
      </c>
      <c r="C295" s="215" t="s">
        <v>530</v>
      </c>
      <c r="D295" s="197" t="s">
        <v>519</v>
      </c>
      <c r="E295" s="197" t="s">
        <v>519</v>
      </c>
      <c r="F295" s="201"/>
      <c r="N295" s="196"/>
      <c r="O295" s="196"/>
      <c r="P295" s="196"/>
      <c r="Q295" s="196"/>
    </row>
    <row r="296" spans="1:17">
      <c r="A296" s="207" t="s">
        <v>714</v>
      </c>
      <c r="B296" s="215" t="s">
        <v>569</v>
      </c>
      <c r="C296" s="215" t="s">
        <v>530</v>
      </c>
      <c r="D296" s="197" t="s">
        <v>519</v>
      </c>
      <c r="E296" s="197" t="s">
        <v>519</v>
      </c>
      <c r="F296" s="201"/>
      <c r="N296" s="196"/>
      <c r="O296" s="196"/>
      <c r="P296" s="196"/>
      <c r="Q296" s="196"/>
    </row>
    <row r="297" spans="1:17">
      <c r="A297" s="207" t="s">
        <v>715</v>
      </c>
      <c r="B297" s="215" t="s">
        <v>569</v>
      </c>
      <c r="C297" s="215" t="s">
        <v>530</v>
      </c>
      <c r="D297" s="197" t="s">
        <v>519</v>
      </c>
      <c r="E297" s="197" t="s">
        <v>519</v>
      </c>
      <c r="F297" s="201"/>
      <c r="N297" s="196"/>
      <c r="O297" s="196"/>
      <c r="P297" s="196"/>
      <c r="Q297" s="196"/>
    </row>
    <row r="298" spans="1:17">
      <c r="A298" s="207" t="s">
        <v>717</v>
      </c>
      <c r="B298" s="215" t="s">
        <v>569</v>
      </c>
      <c r="C298" s="215" t="s">
        <v>530</v>
      </c>
      <c r="D298" s="197" t="s">
        <v>519</v>
      </c>
      <c r="E298" s="197" t="s">
        <v>519</v>
      </c>
      <c r="F298" s="201"/>
      <c r="N298" s="196"/>
      <c r="O298" s="196"/>
      <c r="P298" s="196"/>
      <c r="Q298" s="196"/>
    </row>
    <row r="299" spans="1:17">
      <c r="A299" s="207" t="s">
        <v>718</v>
      </c>
      <c r="B299" s="215" t="s">
        <v>569</v>
      </c>
      <c r="C299" s="215" t="s">
        <v>530</v>
      </c>
      <c r="D299" s="197" t="s">
        <v>519</v>
      </c>
      <c r="E299" s="197" t="s">
        <v>519</v>
      </c>
      <c r="F299" s="201"/>
      <c r="N299" s="196"/>
      <c r="O299" s="196"/>
      <c r="P299" s="196"/>
      <c r="Q299" s="196"/>
    </row>
    <row r="300" spans="1:17">
      <c r="A300" s="207" t="s">
        <v>719</v>
      </c>
      <c r="B300" s="215" t="s">
        <v>569</v>
      </c>
      <c r="C300" s="215" t="s">
        <v>530</v>
      </c>
      <c r="D300" s="197" t="s">
        <v>519</v>
      </c>
      <c r="E300" s="197" t="s">
        <v>519</v>
      </c>
      <c r="F300" s="201"/>
      <c r="N300" s="196"/>
      <c r="O300" s="196"/>
      <c r="P300" s="196"/>
      <c r="Q300" s="196"/>
    </row>
    <row r="301" spans="1:17">
      <c r="A301" s="207" t="s">
        <v>720</v>
      </c>
      <c r="B301" s="215" t="s">
        <v>569</v>
      </c>
      <c r="C301" s="215" t="s">
        <v>530</v>
      </c>
      <c r="D301" s="197" t="s">
        <v>519</v>
      </c>
      <c r="E301" s="197" t="s">
        <v>519</v>
      </c>
      <c r="F301" s="201"/>
      <c r="N301" s="196"/>
      <c r="O301" s="196"/>
      <c r="P301" s="196"/>
      <c r="Q301" s="196"/>
    </row>
    <row r="302" spans="1:17">
      <c r="A302" s="207" t="s">
        <v>1337</v>
      </c>
      <c r="B302" s="215" t="s">
        <v>569</v>
      </c>
      <c r="C302" s="207" t="s">
        <v>530</v>
      </c>
      <c r="D302" s="197" t="s">
        <v>519</v>
      </c>
      <c r="E302" s="197" t="s">
        <v>519</v>
      </c>
      <c r="F302" s="201"/>
      <c r="N302" s="196"/>
      <c r="O302" s="196"/>
      <c r="P302" s="196"/>
      <c r="Q302" s="196"/>
    </row>
    <row r="303" spans="1:17">
      <c r="A303" s="207" t="s">
        <v>721</v>
      </c>
      <c r="B303" s="215" t="s">
        <v>569</v>
      </c>
      <c r="C303" s="207" t="s">
        <v>530</v>
      </c>
      <c r="D303" s="197" t="s">
        <v>519</v>
      </c>
      <c r="E303" s="197" t="s">
        <v>519</v>
      </c>
      <c r="F303" s="201"/>
      <c r="N303" s="196"/>
      <c r="O303" s="196"/>
      <c r="P303" s="196"/>
      <c r="Q303" s="196"/>
    </row>
    <row r="304" spans="1:17">
      <c r="A304" s="207" t="s">
        <v>1337</v>
      </c>
      <c r="B304" s="215" t="s">
        <v>569</v>
      </c>
      <c r="C304" s="207" t="s">
        <v>530</v>
      </c>
      <c r="D304" s="197" t="s">
        <v>519</v>
      </c>
      <c r="E304" s="201"/>
      <c r="F304" s="201"/>
      <c r="N304" s="196"/>
      <c r="O304" s="196"/>
      <c r="P304" s="196"/>
      <c r="Q304" s="196"/>
    </row>
    <row r="305" spans="1:17">
      <c r="A305" s="207" t="s">
        <v>721</v>
      </c>
      <c r="B305" s="215" t="s">
        <v>569</v>
      </c>
      <c r="C305" s="207" t="s">
        <v>530</v>
      </c>
      <c r="D305" s="197" t="s">
        <v>519</v>
      </c>
      <c r="E305" s="201"/>
      <c r="F305" s="201"/>
      <c r="N305" s="196"/>
      <c r="O305" s="196"/>
      <c r="P305" s="196"/>
      <c r="Q305" s="196"/>
    </row>
    <row r="306" spans="1:17">
      <c r="A306" s="207" t="s">
        <v>703</v>
      </c>
      <c r="B306" s="215" t="s">
        <v>571</v>
      </c>
      <c r="C306" s="215" t="s">
        <v>530</v>
      </c>
      <c r="D306" s="222" t="s">
        <v>676</v>
      </c>
      <c r="E306" s="197" t="s">
        <v>516</v>
      </c>
      <c r="F306" s="201"/>
      <c r="N306" s="196"/>
      <c r="O306" s="196"/>
      <c r="P306" s="196"/>
      <c r="Q306" s="196"/>
    </row>
    <row r="307" spans="1:17">
      <c r="A307" s="207" t="s">
        <v>704</v>
      </c>
      <c r="B307" s="215" t="s">
        <v>571</v>
      </c>
      <c r="C307" s="215" t="s">
        <v>530</v>
      </c>
      <c r="D307" s="222" t="s">
        <v>519</v>
      </c>
      <c r="E307" s="197" t="s">
        <v>519</v>
      </c>
      <c r="F307" s="201"/>
      <c r="N307" s="196"/>
      <c r="O307" s="196"/>
      <c r="P307" s="196"/>
      <c r="Q307" s="196"/>
    </row>
    <row r="308" spans="1:17">
      <c r="A308" s="207" t="s">
        <v>705</v>
      </c>
      <c r="B308" s="215" t="s">
        <v>571</v>
      </c>
      <c r="C308" s="215" t="s">
        <v>530</v>
      </c>
      <c r="D308" s="222" t="s">
        <v>519</v>
      </c>
      <c r="E308" s="197" t="s">
        <v>519</v>
      </c>
      <c r="F308" s="201"/>
      <c r="N308" s="196"/>
      <c r="O308" s="196"/>
      <c r="P308" s="196"/>
      <c r="Q308" s="196"/>
    </row>
    <row r="309" spans="1:17">
      <c r="A309" s="207" t="s">
        <v>706</v>
      </c>
      <c r="B309" s="215" t="s">
        <v>571</v>
      </c>
      <c r="C309" s="215" t="s">
        <v>530</v>
      </c>
      <c r="D309" s="222" t="s">
        <v>519</v>
      </c>
      <c r="E309" s="197" t="s">
        <v>519</v>
      </c>
      <c r="F309" s="201"/>
      <c r="N309" s="196"/>
      <c r="O309" s="196"/>
      <c r="P309" s="196"/>
      <c r="Q309" s="196"/>
    </row>
    <row r="310" spans="1:17">
      <c r="A310" s="207" t="s">
        <v>707</v>
      </c>
      <c r="B310" s="215" t="s">
        <v>571</v>
      </c>
      <c r="C310" s="215" t="s">
        <v>530</v>
      </c>
      <c r="D310" s="222" t="s">
        <v>519</v>
      </c>
      <c r="E310" s="197" t="s">
        <v>519</v>
      </c>
      <c r="F310" s="201"/>
      <c r="N310" s="196"/>
      <c r="O310" s="196"/>
      <c r="P310" s="196"/>
      <c r="Q310" s="196"/>
    </row>
    <row r="311" spans="1:17">
      <c r="A311" s="207" t="s">
        <v>708</v>
      </c>
      <c r="B311" s="215" t="s">
        <v>571</v>
      </c>
      <c r="C311" s="215" t="s">
        <v>530</v>
      </c>
      <c r="D311" s="222" t="s">
        <v>519</v>
      </c>
      <c r="E311" s="197" t="s">
        <v>519</v>
      </c>
      <c r="F311" s="201"/>
      <c r="N311" s="196"/>
      <c r="O311" s="196"/>
      <c r="P311" s="196"/>
      <c r="Q311" s="196"/>
    </row>
    <row r="312" spans="1:17">
      <c r="A312" s="199" t="s">
        <v>62</v>
      </c>
      <c r="B312" s="199" t="s">
        <v>62</v>
      </c>
      <c r="C312" s="201" t="s">
        <v>530</v>
      </c>
      <c r="D312" s="198" t="s">
        <v>36</v>
      </c>
      <c r="E312" s="198" t="s">
        <v>36</v>
      </c>
      <c r="F312" s="199"/>
      <c r="N312" s="196"/>
      <c r="O312" s="196"/>
      <c r="P312" s="196"/>
      <c r="Q312" s="196"/>
    </row>
    <row r="313" spans="1:17">
      <c r="A313" s="199" t="s">
        <v>63</v>
      </c>
      <c r="B313" s="201" t="s">
        <v>73</v>
      </c>
      <c r="C313" s="201" t="s">
        <v>72</v>
      </c>
      <c r="D313" s="198" t="s">
        <v>36</v>
      </c>
      <c r="E313" s="198" t="s">
        <v>36</v>
      </c>
      <c r="F313" s="199"/>
      <c r="N313" s="196"/>
      <c r="O313" s="196"/>
      <c r="P313" s="196"/>
      <c r="Q313" s="196"/>
    </row>
    <row r="314" spans="1:17">
      <c r="A314" s="192" t="s">
        <v>1566</v>
      </c>
      <c r="B314" s="193" t="s">
        <v>1401</v>
      </c>
      <c r="C314" s="193" t="s">
        <v>533</v>
      </c>
      <c r="D314" s="194" t="s">
        <v>590</v>
      </c>
      <c r="E314" s="194" t="s">
        <v>590</v>
      </c>
      <c r="F314" s="195" t="s">
        <v>1124</v>
      </c>
      <c r="N314" s="196"/>
      <c r="O314" s="196"/>
      <c r="P314" s="196"/>
      <c r="Q314" s="196"/>
    </row>
    <row r="315" spans="1:17">
      <c r="A315" s="192" t="s">
        <v>1567</v>
      </c>
      <c r="B315" s="193" t="s">
        <v>1401</v>
      </c>
      <c r="C315" s="193" t="s">
        <v>533</v>
      </c>
      <c r="D315" s="194" t="s">
        <v>589</v>
      </c>
      <c r="E315" s="194" t="s">
        <v>589</v>
      </c>
      <c r="F315" s="195" t="s">
        <v>1124</v>
      </c>
      <c r="N315" s="196"/>
      <c r="O315" s="196"/>
      <c r="P315" s="196"/>
      <c r="Q315" s="196"/>
    </row>
    <row r="316" spans="1:17">
      <c r="A316" s="192" t="s">
        <v>1568</v>
      </c>
      <c r="B316" s="193" t="s">
        <v>1401</v>
      </c>
      <c r="C316" s="193" t="s">
        <v>533</v>
      </c>
      <c r="D316" s="194" t="s">
        <v>1175</v>
      </c>
      <c r="E316" s="197" t="s">
        <v>516</v>
      </c>
      <c r="F316" s="195" t="s">
        <v>1124</v>
      </c>
      <c r="N316" s="196"/>
      <c r="O316" s="196"/>
      <c r="P316" s="196"/>
      <c r="Q316" s="196"/>
    </row>
    <row r="317" spans="1:17">
      <c r="A317" s="192" t="s">
        <v>1657</v>
      </c>
      <c r="B317" s="193" t="s">
        <v>1401</v>
      </c>
      <c r="C317" s="193" t="s">
        <v>533</v>
      </c>
      <c r="D317" s="194" t="s">
        <v>1659</v>
      </c>
      <c r="E317" s="197" t="s">
        <v>516</v>
      </c>
      <c r="F317" s="195"/>
      <c r="N317" s="196"/>
      <c r="O317" s="196"/>
      <c r="P317" s="196"/>
      <c r="Q317" s="196"/>
    </row>
    <row r="318" spans="1:17">
      <c r="A318" s="192" t="s">
        <v>1658</v>
      </c>
      <c r="B318" s="193" t="s">
        <v>1401</v>
      </c>
      <c r="C318" s="193" t="s">
        <v>533</v>
      </c>
      <c r="D318" s="194" t="s">
        <v>1175</v>
      </c>
      <c r="E318" s="197" t="s">
        <v>516</v>
      </c>
      <c r="F318" s="195"/>
      <c r="N318" s="196"/>
      <c r="O318" s="196"/>
      <c r="P318" s="196"/>
      <c r="Q318" s="196"/>
    </row>
    <row r="319" spans="1:17">
      <c r="A319" s="198" t="s">
        <v>1569</v>
      </c>
      <c r="B319" s="193" t="s">
        <v>1400</v>
      </c>
      <c r="C319" s="193" t="s">
        <v>533</v>
      </c>
      <c r="D319" s="194" t="s">
        <v>516</v>
      </c>
      <c r="E319" s="194" t="s">
        <v>516</v>
      </c>
      <c r="F319" s="195" t="s">
        <v>1124</v>
      </c>
      <c r="N319" s="196"/>
      <c r="O319" s="196"/>
      <c r="P319" s="196"/>
      <c r="Q319" s="196"/>
    </row>
    <row r="320" spans="1:17">
      <c r="A320" s="198" t="s">
        <v>1570</v>
      </c>
      <c r="B320" s="193" t="s">
        <v>1400</v>
      </c>
      <c r="C320" s="193" t="s">
        <v>533</v>
      </c>
      <c r="D320" s="194"/>
      <c r="E320" s="194"/>
      <c r="F320" s="195"/>
      <c r="N320" s="196"/>
      <c r="O320" s="196"/>
      <c r="P320" s="196"/>
      <c r="Q320" s="196"/>
    </row>
    <row r="321" spans="1:17">
      <c r="A321" s="198" t="s">
        <v>1571</v>
      </c>
      <c r="B321" s="193" t="s">
        <v>1400</v>
      </c>
      <c r="C321" s="193" t="s">
        <v>533</v>
      </c>
      <c r="D321" s="194"/>
      <c r="E321" s="194"/>
      <c r="F321" s="195"/>
      <c r="N321" s="196"/>
      <c r="O321" s="196"/>
      <c r="P321" s="196"/>
      <c r="Q321" s="196"/>
    </row>
    <row r="322" spans="1:17">
      <c r="A322" s="198" t="s">
        <v>1572</v>
      </c>
      <c r="B322" s="193" t="s">
        <v>1400</v>
      </c>
      <c r="C322" s="193" t="s">
        <v>533</v>
      </c>
      <c r="D322" s="194" t="s">
        <v>589</v>
      </c>
      <c r="E322" s="194" t="s">
        <v>589</v>
      </c>
      <c r="F322" s="195" t="s">
        <v>1124</v>
      </c>
      <c r="N322" s="196"/>
      <c r="O322" s="196"/>
      <c r="P322" s="196"/>
      <c r="Q322" s="196"/>
    </row>
    <row r="323" spans="1:17">
      <c r="A323" s="198" t="s">
        <v>1573</v>
      </c>
      <c r="B323" s="193" t="s">
        <v>1400</v>
      </c>
      <c r="C323" s="193" t="s">
        <v>533</v>
      </c>
      <c r="D323" s="194" t="s">
        <v>589</v>
      </c>
      <c r="E323" s="194" t="s">
        <v>589</v>
      </c>
      <c r="F323" s="195" t="s">
        <v>1124</v>
      </c>
      <c r="N323" s="196"/>
      <c r="O323" s="196"/>
      <c r="P323" s="196"/>
      <c r="Q323" s="196"/>
    </row>
    <row r="324" spans="1:17">
      <c r="A324" s="198" t="s">
        <v>1574</v>
      </c>
      <c r="B324" s="193" t="s">
        <v>1400</v>
      </c>
      <c r="C324" s="193" t="s">
        <v>533</v>
      </c>
      <c r="D324" s="194" t="s">
        <v>590</v>
      </c>
      <c r="E324" s="194" t="s">
        <v>590</v>
      </c>
      <c r="F324" s="195" t="s">
        <v>1124</v>
      </c>
      <c r="N324" s="196"/>
      <c r="O324" s="196"/>
      <c r="P324" s="196"/>
      <c r="Q324" s="196"/>
    </row>
    <row r="325" spans="1:17">
      <c r="A325" s="198" t="s">
        <v>1575</v>
      </c>
      <c r="B325" s="193" t="s">
        <v>1400</v>
      </c>
      <c r="C325" s="193" t="s">
        <v>533</v>
      </c>
      <c r="D325" s="194" t="s">
        <v>590</v>
      </c>
      <c r="E325" s="194" t="s">
        <v>590</v>
      </c>
      <c r="F325" s="195" t="s">
        <v>1124</v>
      </c>
      <c r="N325" s="196"/>
      <c r="O325" s="196"/>
      <c r="P325" s="196"/>
      <c r="Q325" s="196"/>
    </row>
    <row r="326" spans="1:17">
      <c r="A326" s="198" t="s">
        <v>1576</v>
      </c>
      <c r="B326" s="193" t="s">
        <v>1400</v>
      </c>
      <c r="C326" s="193" t="s">
        <v>533</v>
      </c>
      <c r="D326" s="194" t="s">
        <v>589</v>
      </c>
      <c r="E326" s="194" t="s">
        <v>589</v>
      </c>
      <c r="F326" s="195" t="s">
        <v>1124</v>
      </c>
      <c r="N326" s="196"/>
      <c r="O326" s="196"/>
      <c r="P326" s="196"/>
      <c r="Q326" s="196"/>
    </row>
    <row r="327" spans="1:17">
      <c r="A327" s="192" t="s">
        <v>1577</v>
      </c>
      <c r="B327" s="193" t="s">
        <v>1400</v>
      </c>
      <c r="C327" s="193" t="s">
        <v>533</v>
      </c>
      <c r="D327" s="194" t="s">
        <v>590</v>
      </c>
      <c r="E327" s="194" t="s">
        <v>590</v>
      </c>
      <c r="F327" s="195" t="s">
        <v>1124</v>
      </c>
      <c r="N327" s="196"/>
      <c r="O327" s="196"/>
      <c r="P327" s="196"/>
      <c r="Q327" s="196"/>
    </row>
    <row r="328" spans="1:17">
      <c r="A328" s="192" t="s">
        <v>1578</v>
      </c>
      <c r="B328" s="193" t="s">
        <v>1400</v>
      </c>
      <c r="C328" s="193" t="s">
        <v>533</v>
      </c>
      <c r="D328" s="194" t="s">
        <v>561</v>
      </c>
      <c r="E328" s="194" t="s">
        <v>561</v>
      </c>
      <c r="F328" s="195" t="s">
        <v>1124</v>
      </c>
      <c r="N328" s="196"/>
      <c r="O328" s="196"/>
      <c r="P328" s="196"/>
      <c r="Q328" s="196"/>
    </row>
    <row r="329" spans="1:17">
      <c r="A329" s="192" t="s">
        <v>1579</v>
      </c>
      <c r="B329" s="193" t="s">
        <v>1400</v>
      </c>
      <c r="C329" s="193" t="s">
        <v>533</v>
      </c>
      <c r="D329" s="194" t="s">
        <v>1174</v>
      </c>
      <c r="E329" s="194" t="s">
        <v>1174</v>
      </c>
      <c r="F329" s="195" t="s">
        <v>1124</v>
      </c>
      <c r="N329" s="196"/>
      <c r="O329" s="196"/>
      <c r="P329" s="196"/>
      <c r="Q329" s="196"/>
    </row>
    <row r="330" spans="1:17">
      <c r="A330" s="192" t="s">
        <v>1580</v>
      </c>
      <c r="B330" s="193" t="s">
        <v>1400</v>
      </c>
      <c r="C330" s="193" t="s">
        <v>533</v>
      </c>
      <c r="D330" s="194"/>
      <c r="E330" s="194"/>
      <c r="F330" s="195"/>
      <c r="N330" s="196"/>
      <c r="O330" s="196"/>
      <c r="P330" s="196"/>
      <c r="Q330" s="196"/>
    </row>
    <row r="331" spans="1:17">
      <c r="A331" s="192" t="s">
        <v>1581</v>
      </c>
      <c r="B331" s="193" t="s">
        <v>1400</v>
      </c>
      <c r="C331" s="193" t="s">
        <v>533</v>
      </c>
      <c r="D331" s="194"/>
      <c r="E331" s="194"/>
      <c r="F331" s="195"/>
      <c r="N331" s="196"/>
      <c r="O331" s="196"/>
      <c r="P331" s="196"/>
      <c r="Q331" s="196"/>
    </row>
    <row r="332" spans="1:17">
      <c r="A332" s="192" t="s">
        <v>1582</v>
      </c>
      <c r="B332" s="193" t="s">
        <v>1400</v>
      </c>
      <c r="C332" s="193" t="s">
        <v>533</v>
      </c>
      <c r="D332" s="194"/>
      <c r="E332" s="194"/>
      <c r="F332" s="195"/>
      <c r="N332" s="196"/>
      <c r="O332" s="196"/>
      <c r="P332" s="196"/>
      <c r="Q332" s="196"/>
    </row>
    <row r="333" spans="1:17">
      <c r="A333" s="192" t="s">
        <v>1583</v>
      </c>
      <c r="B333" s="193" t="s">
        <v>1400</v>
      </c>
      <c r="C333" s="193" t="s">
        <v>533</v>
      </c>
      <c r="D333" s="194"/>
      <c r="E333" s="194"/>
      <c r="F333" s="195"/>
      <c r="N333" s="196"/>
      <c r="O333" s="196"/>
      <c r="P333" s="196"/>
      <c r="Q333" s="196"/>
    </row>
    <row r="334" spans="1:17">
      <c r="A334" s="192" t="s">
        <v>1584</v>
      </c>
      <c r="B334" s="193" t="s">
        <v>1400</v>
      </c>
      <c r="C334" s="193" t="s">
        <v>533</v>
      </c>
      <c r="D334" s="194"/>
      <c r="E334" s="194"/>
      <c r="F334" s="195"/>
      <c r="N334" s="196"/>
      <c r="O334" s="196"/>
      <c r="P334" s="196"/>
      <c r="Q334" s="196"/>
    </row>
    <row r="335" spans="1:17">
      <c r="A335" s="192" t="s">
        <v>1585</v>
      </c>
      <c r="B335" s="193" t="s">
        <v>1400</v>
      </c>
      <c r="C335" s="193" t="s">
        <v>533</v>
      </c>
      <c r="D335" s="194"/>
      <c r="E335" s="194"/>
      <c r="F335" s="195"/>
      <c r="N335" s="196"/>
      <c r="O335" s="196"/>
      <c r="P335" s="196"/>
      <c r="Q335" s="196"/>
    </row>
    <row r="336" spans="1:17">
      <c r="A336" s="192" t="s">
        <v>1656</v>
      </c>
      <c r="B336" s="193" t="s">
        <v>1400</v>
      </c>
      <c r="C336" s="193" t="s">
        <v>533</v>
      </c>
      <c r="D336" s="194" t="s">
        <v>1174</v>
      </c>
      <c r="E336" s="194" t="s">
        <v>1174</v>
      </c>
      <c r="F336" s="195"/>
      <c r="N336" s="196"/>
      <c r="O336" s="196"/>
      <c r="P336" s="196"/>
      <c r="Q336" s="196"/>
    </row>
    <row r="337" spans="1:17">
      <c r="A337" s="199" t="s">
        <v>64</v>
      </c>
      <c r="B337" s="199" t="s">
        <v>64</v>
      </c>
      <c r="C337" s="201" t="s">
        <v>533</v>
      </c>
      <c r="D337" s="198" t="s">
        <v>36</v>
      </c>
      <c r="E337" s="198" t="s">
        <v>36</v>
      </c>
      <c r="F337" s="199"/>
      <c r="N337" s="196"/>
      <c r="O337" s="196"/>
      <c r="P337" s="196"/>
      <c r="Q337" s="196"/>
    </row>
    <row r="338" spans="1:17">
      <c r="A338" s="207" t="s">
        <v>722</v>
      </c>
      <c r="B338" s="207" t="s">
        <v>577</v>
      </c>
      <c r="C338" s="194" t="s">
        <v>535</v>
      </c>
      <c r="D338" s="197" t="s">
        <v>515</v>
      </c>
      <c r="E338" s="197" t="s">
        <v>516</v>
      </c>
      <c r="F338" s="195" t="s">
        <v>1338</v>
      </c>
      <c r="N338" s="196"/>
      <c r="O338" s="196"/>
      <c r="P338" s="196"/>
      <c r="Q338" s="196"/>
    </row>
    <row r="339" spans="1:17">
      <c r="A339" s="207" t="s">
        <v>723</v>
      </c>
      <c r="B339" s="207" t="s">
        <v>577</v>
      </c>
      <c r="C339" s="194" t="s">
        <v>535</v>
      </c>
      <c r="D339" s="197" t="s">
        <v>590</v>
      </c>
      <c r="E339" s="197" t="s">
        <v>590</v>
      </c>
      <c r="F339" s="195" t="s">
        <v>724</v>
      </c>
      <c r="N339" s="196"/>
      <c r="O339" s="196"/>
      <c r="P339" s="196"/>
      <c r="Q339" s="196"/>
    </row>
    <row r="340" spans="1:17">
      <c r="A340" s="207" t="s">
        <v>725</v>
      </c>
      <c r="B340" s="207" t="s">
        <v>577</v>
      </c>
      <c r="C340" s="194" t="s">
        <v>535</v>
      </c>
      <c r="D340" s="197" t="s">
        <v>589</v>
      </c>
      <c r="E340" s="197" t="s">
        <v>589</v>
      </c>
      <c r="F340" s="195" t="s">
        <v>726</v>
      </c>
      <c r="N340" s="196"/>
      <c r="O340" s="196"/>
      <c r="P340" s="196"/>
      <c r="Q340" s="196"/>
    </row>
    <row r="341" spans="1:17">
      <c r="A341" s="207" t="s">
        <v>727</v>
      </c>
      <c r="B341" s="207" t="s">
        <v>577</v>
      </c>
      <c r="C341" s="194" t="s">
        <v>535</v>
      </c>
      <c r="D341" s="197" t="s">
        <v>728</v>
      </c>
      <c r="E341" s="197" t="s">
        <v>728</v>
      </c>
      <c r="F341" s="195" t="s">
        <v>729</v>
      </c>
      <c r="N341" s="196"/>
      <c r="O341" s="196"/>
      <c r="P341" s="196"/>
      <c r="Q341" s="196"/>
    </row>
    <row r="342" spans="1:17">
      <c r="A342" s="207" t="s">
        <v>730</v>
      </c>
      <c r="B342" s="207" t="s">
        <v>577</v>
      </c>
      <c r="C342" s="194" t="s">
        <v>535</v>
      </c>
      <c r="D342" s="197" t="s">
        <v>589</v>
      </c>
      <c r="E342" s="197" t="s">
        <v>589</v>
      </c>
      <c r="F342" s="195" t="s">
        <v>731</v>
      </c>
      <c r="N342" s="196"/>
      <c r="O342" s="196"/>
      <c r="P342" s="196"/>
      <c r="Q342" s="196"/>
    </row>
    <row r="343" spans="1:17">
      <c r="A343" s="207" t="s">
        <v>732</v>
      </c>
      <c r="B343" s="207" t="s">
        <v>577</v>
      </c>
      <c r="C343" s="194" t="s">
        <v>535</v>
      </c>
      <c r="D343" s="197" t="s">
        <v>601</v>
      </c>
      <c r="E343" s="197" t="s">
        <v>601</v>
      </c>
      <c r="F343" s="195" t="s">
        <v>733</v>
      </c>
      <c r="N343" s="196"/>
      <c r="O343" s="196"/>
      <c r="P343" s="196"/>
      <c r="Q343" s="196"/>
    </row>
    <row r="344" spans="1:17">
      <c r="A344" s="207" t="s">
        <v>734</v>
      </c>
      <c r="B344" s="207" t="s">
        <v>577</v>
      </c>
      <c r="C344" s="194" t="s">
        <v>535</v>
      </c>
      <c r="D344" s="197" t="s">
        <v>590</v>
      </c>
      <c r="E344" s="197" t="s">
        <v>590</v>
      </c>
      <c r="F344" s="195" t="s">
        <v>735</v>
      </c>
      <c r="N344" s="196"/>
      <c r="O344" s="196"/>
      <c r="P344" s="196"/>
      <c r="Q344" s="196"/>
    </row>
    <row r="345" spans="1:17">
      <c r="A345" s="207" t="s">
        <v>736</v>
      </c>
      <c r="B345" s="207" t="s">
        <v>577</v>
      </c>
      <c r="C345" s="194" t="s">
        <v>535</v>
      </c>
      <c r="D345" s="197" t="s">
        <v>589</v>
      </c>
      <c r="E345" s="197" t="s">
        <v>589</v>
      </c>
      <c r="F345" s="195" t="s">
        <v>737</v>
      </c>
      <c r="N345" s="196"/>
      <c r="O345" s="196"/>
      <c r="P345" s="196"/>
      <c r="Q345" s="196"/>
    </row>
    <row r="346" spans="1:17">
      <c r="A346" s="207" t="s">
        <v>1647</v>
      </c>
      <c r="B346" s="207" t="s">
        <v>577</v>
      </c>
      <c r="C346" s="194" t="s">
        <v>535</v>
      </c>
      <c r="D346" s="197" t="s">
        <v>515</v>
      </c>
      <c r="E346" s="197" t="s">
        <v>516</v>
      </c>
      <c r="F346" s="195" t="s">
        <v>1648</v>
      </c>
      <c r="N346" s="196"/>
      <c r="O346" s="196"/>
      <c r="P346" s="196"/>
      <c r="Q346" s="196"/>
    </row>
    <row r="347" spans="1:17">
      <c r="A347" s="207" t="s">
        <v>1649</v>
      </c>
      <c r="B347" s="207" t="s">
        <v>577</v>
      </c>
      <c r="C347" s="194" t="s">
        <v>535</v>
      </c>
      <c r="D347" s="197" t="s">
        <v>590</v>
      </c>
      <c r="E347" s="197" t="s">
        <v>590</v>
      </c>
      <c r="F347" s="195" t="s">
        <v>1650</v>
      </c>
      <c r="N347" s="196"/>
      <c r="O347" s="196"/>
      <c r="P347" s="196"/>
      <c r="Q347" s="196"/>
    </row>
    <row r="348" spans="1:17">
      <c r="A348" s="207" t="s">
        <v>738</v>
      </c>
      <c r="B348" s="207" t="s">
        <v>577</v>
      </c>
      <c r="C348" s="194" t="s">
        <v>535</v>
      </c>
      <c r="D348" s="197" t="s">
        <v>590</v>
      </c>
      <c r="E348" s="197" t="s">
        <v>590</v>
      </c>
      <c r="F348" s="195" t="s">
        <v>739</v>
      </c>
      <c r="N348" s="196"/>
      <c r="O348" s="196"/>
      <c r="P348" s="196"/>
      <c r="Q348" s="196"/>
    </row>
    <row r="349" spans="1:17" s="15" customFormat="1">
      <c r="A349" s="207" t="s">
        <v>740</v>
      </c>
      <c r="B349" s="207" t="s">
        <v>577</v>
      </c>
      <c r="C349" s="194" t="s">
        <v>535</v>
      </c>
      <c r="D349" s="197" t="s">
        <v>728</v>
      </c>
      <c r="E349" s="197" t="s">
        <v>728</v>
      </c>
      <c r="F349" s="195" t="s">
        <v>741</v>
      </c>
      <c r="G349" s="14"/>
      <c r="H349" s="14"/>
      <c r="I349" s="14"/>
      <c r="J349" s="14"/>
      <c r="K349"/>
      <c r="L349"/>
      <c r="M349"/>
      <c r="N349" s="196"/>
      <c r="O349" s="196"/>
      <c r="P349" s="196"/>
      <c r="Q349" s="196"/>
    </row>
    <row r="350" spans="1:17" s="15" customFormat="1">
      <c r="A350" s="207" t="s">
        <v>742</v>
      </c>
      <c r="B350" s="207" t="s">
        <v>577</v>
      </c>
      <c r="C350" s="194" t="s">
        <v>535</v>
      </c>
      <c r="D350" s="197" t="s">
        <v>515</v>
      </c>
      <c r="E350" s="197" t="s">
        <v>516</v>
      </c>
      <c r="F350" s="195" t="s">
        <v>1339</v>
      </c>
      <c r="G350" s="14"/>
      <c r="H350" s="14"/>
      <c r="I350" s="14"/>
      <c r="J350" s="14"/>
      <c r="K350"/>
      <c r="L350"/>
      <c r="M350"/>
      <c r="N350" s="196"/>
      <c r="O350" s="196"/>
      <c r="P350" s="196"/>
      <c r="Q350" s="196"/>
    </row>
    <row r="351" spans="1:17" s="15" customFormat="1">
      <c r="A351" s="207" t="s">
        <v>743</v>
      </c>
      <c r="B351" s="207" t="s">
        <v>577</v>
      </c>
      <c r="C351" s="194" t="s">
        <v>535</v>
      </c>
      <c r="D351" s="197" t="s">
        <v>590</v>
      </c>
      <c r="E351" s="197" t="s">
        <v>590</v>
      </c>
      <c r="F351" s="195" t="s">
        <v>744</v>
      </c>
      <c r="G351" s="14"/>
      <c r="H351" s="14"/>
      <c r="I351" s="14"/>
      <c r="J351" s="14"/>
      <c r="K351"/>
      <c r="L351"/>
      <c r="M351"/>
      <c r="N351" s="196"/>
      <c r="O351" s="196"/>
      <c r="P351" s="196"/>
      <c r="Q351" s="196"/>
    </row>
    <row r="352" spans="1:17">
      <c r="A352" s="207" t="s">
        <v>745</v>
      </c>
      <c r="B352" s="207" t="s">
        <v>577</v>
      </c>
      <c r="C352" s="194" t="s">
        <v>535</v>
      </c>
      <c r="D352" s="197" t="s">
        <v>589</v>
      </c>
      <c r="E352" s="197" t="s">
        <v>589</v>
      </c>
      <c r="F352" s="195" t="s">
        <v>746</v>
      </c>
      <c r="N352" s="196"/>
      <c r="O352" s="196"/>
      <c r="P352" s="196"/>
      <c r="Q352" s="196"/>
    </row>
    <row r="353" spans="1:17" s="15" customFormat="1">
      <c r="A353" s="207" t="s">
        <v>747</v>
      </c>
      <c r="B353" s="207" t="s">
        <v>577</v>
      </c>
      <c r="C353" s="194" t="s">
        <v>535</v>
      </c>
      <c r="D353" s="197" t="s">
        <v>515</v>
      </c>
      <c r="E353" s="197" t="s">
        <v>516</v>
      </c>
      <c r="F353" s="195" t="s">
        <v>1340</v>
      </c>
      <c r="G353" s="14"/>
      <c r="H353" s="14"/>
      <c r="I353" s="14"/>
      <c r="J353" s="14"/>
      <c r="K353"/>
      <c r="L353"/>
      <c r="M353"/>
      <c r="N353" s="196"/>
      <c r="O353" s="196"/>
      <c r="P353" s="196"/>
      <c r="Q353" s="196"/>
    </row>
    <row r="354" spans="1:17">
      <c r="A354" s="207" t="s">
        <v>748</v>
      </c>
      <c r="B354" s="207" t="s">
        <v>577</v>
      </c>
      <c r="C354" s="194" t="s">
        <v>535</v>
      </c>
      <c r="D354" s="197" t="s">
        <v>589</v>
      </c>
      <c r="E354" s="197" t="s">
        <v>589</v>
      </c>
      <c r="F354" s="195" t="s">
        <v>749</v>
      </c>
      <c r="G354" s="15"/>
      <c r="H354" s="15"/>
      <c r="I354" s="15"/>
      <c r="J354" s="15"/>
      <c r="N354" s="196"/>
      <c r="O354" s="196"/>
      <c r="P354" s="196"/>
      <c r="Q354" s="196"/>
    </row>
    <row r="355" spans="1:17" s="15" customFormat="1">
      <c r="A355" s="207" t="s">
        <v>750</v>
      </c>
      <c r="B355" s="207" t="s">
        <v>577</v>
      </c>
      <c r="C355" s="194" t="s">
        <v>535</v>
      </c>
      <c r="D355" s="197" t="s">
        <v>590</v>
      </c>
      <c r="E355" s="197" t="s">
        <v>590</v>
      </c>
      <c r="F355" s="195" t="s">
        <v>751</v>
      </c>
      <c r="K355"/>
      <c r="L355"/>
      <c r="M355"/>
      <c r="N355" s="196"/>
      <c r="O355" s="196"/>
      <c r="P355" s="196"/>
      <c r="Q355" s="196"/>
    </row>
    <row r="356" spans="1:17" s="15" customFormat="1">
      <c r="A356" s="207" t="s">
        <v>752</v>
      </c>
      <c r="B356" s="207" t="s">
        <v>577</v>
      </c>
      <c r="C356" s="194" t="s">
        <v>535</v>
      </c>
      <c r="D356" s="197" t="s">
        <v>515</v>
      </c>
      <c r="E356" s="197" t="s">
        <v>516</v>
      </c>
      <c r="F356" s="195" t="s">
        <v>1341</v>
      </c>
      <c r="K356"/>
      <c r="L356"/>
      <c r="M356"/>
      <c r="N356" s="196"/>
      <c r="O356" s="196"/>
      <c r="P356" s="196"/>
      <c r="Q356" s="196"/>
    </row>
    <row r="357" spans="1:17" s="15" customFormat="1">
      <c r="A357" s="207" t="s">
        <v>753</v>
      </c>
      <c r="B357" s="207" t="s">
        <v>577</v>
      </c>
      <c r="C357" s="194" t="s">
        <v>535</v>
      </c>
      <c r="D357" s="197" t="s">
        <v>589</v>
      </c>
      <c r="E357" s="197" t="s">
        <v>589</v>
      </c>
      <c r="F357" s="195" t="s">
        <v>754</v>
      </c>
      <c r="G357" s="14"/>
      <c r="H357" s="14"/>
      <c r="I357" s="14"/>
      <c r="J357" s="14"/>
      <c r="K357"/>
      <c r="L357"/>
      <c r="M357"/>
      <c r="N357" s="196"/>
      <c r="O357" s="196"/>
      <c r="P357" s="196"/>
      <c r="Q357" s="196"/>
    </row>
    <row r="358" spans="1:17" s="15" customFormat="1">
      <c r="A358" s="207" t="s">
        <v>755</v>
      </c>
      <c r="B358" s="207" t="s">
        <v>577</v>
      </c>
      <c r="C358" s="194" t="s">
        <v>535</v>
      </c>
      <c r="D358" s="197" t="s">
        <v>590</v>
      </c>
      <c r="E358" s="197" t="s">
        <v>590</v>
      </c>
      <c r="F358" s="195" t="s">
        <v>756</v>
      </c>
      <c r="K358"/>
      <c r="L358"/>
      <c r="M358"/>
      <c r="N358" s="196"/>
      <c r="O358" s="196"/>
      <c r="P358" s="196"/>
      <c r="Q358" s="196"/>
    </row>
    <row r="359" spans="1:17">
      <c r="A359" s="207" t="s">
        <v>757</v>
      </c>
      <c r="B359" s="207" t="s">
        <v>577</v>
      </c>
      <c r="C359" s="194" t="s">
        <v>535</v>
      </c>
      <c r="D359" s="197" t="s">
        <v>515</v>
      </c>
      <c r="E359" s="197" t="s">
        <v>516</v>
      </c>
      <c r="F359" s="195" t="s">
        <v>1342</v>
      </c>
      <c r="N359" s="196"/>
      <c r="O359" s="196"/>
      <c r="P359" s="196"/>
      <c r="Q359" s="196"/>
    </row>
    <row r="360" spans="1:17">
      <c r="A360" s="207" t="s">
        <v>758</v>
      </c>
      <c r="B360" s="207" t="s">
        <v>577</v>
      </c>
      <c r="C360" s="194" t="s">
        <v>535</v>
      </c>
      <c r="D360" s="197" t="s">
        <v>590</v>
      </c>
      <c r="E360" s="197" t="s">
        <v>590</v>
      </c>
      <c r="F360" s="195" t="s">
        <v>759</v>
      </c>
      <c r="G360" s="15"/>
      <c r="H360" s="15"/>
      <c r="I360" s="15"/>
      <c r="J360" s="15"/>
      <c r="N360" s="196"/>
      <c r="O360" s="196"/>
      <c r="P360" s="196"/>
      <c r="Q360" s="196"/>
    </row>
    <row r="361" spans="1:17">
      <c r="A361" s="207" t="s">
        <v>760</v>
      </c>
      <c r="B361" s="207" t="s">
        <v>577</v>
      </c>
      <c r="C361" s="194" t="s">
        <v>535</v>
      </c>
      <c r="D361" s="197" t="s">
        <v>589</v>
      </c>
      <c r="E361" s="197" t="s">
        <v>589</v>
      </c>
      <c r="F361" s="195" t="s">
        <v>761</v>
      </c>
      <c r="G361" s="15"/>
      <c r="H361" s="15"/>
      <c r="I361" s="15"/>
      <c r="J361" s="15"/>
      <c r="N361" s="196"/>
      <c r="O361" s="196"/>
      <c r="P361" s="196"/>
      <c r="Q361" s="196"/>
    </row>
    <row r="362" spans="1:17">
      <c r="A362" s="207" t="s">
        <v>762</v>
      </c>
      <c r="B362" s="207" t="s">
        <v>577</v>
      </c>
      <c r="C362" s="194" t="s">
        <v>535</v>
      </c>
      <c r="D362" s="197" t="s">
        <v>601</v>
      </c>
      <c r="E362" s="197" t="s">
        <v>601</v>
      </c>
      <c r="F362" s="195" t="s">
        <v>1343</v>
      </c>
      <c r="G362" s="15"/>
      <c r="H362" s="15"/>
      <c r="I362" s="15"/>
      <c r="J362" s="15"/>
      <c r="N362" s="196"/>
      <c r="O362" s="196"/>
      <c r="P362" s="196"/>
      <c r="Q362" s="196"/>
    </row>
    <row r="363" spans="1:17">
      <c r="A363" s="207" t="s">
        <v>763</v>
      </c>
      <c r="B363" s="207" t="s">
        <v>577</v>
      </c>
      <c r="C363" s="194" t="s">
        <v>535</v>
      </c>
      <c r="D363" s="197" t="s">
        <v>590</v>
      </c>
      <c r="E363" s="197" t="s">
        <v>590</v>
      </c>
      <c r="F363" s="195" t="s">
        <v>764</v>
      </c>
      <c r="G363" s="15"/>
      <c r="H363" s="15"/>
      <c r="I363" s="15"/>
      <c r="J363" s="15"/>
      <c r="N363" s="196"/>
      <c r="O363" s="196"/>
      <c r="P363" s="196"/>
      <c r="Q363" s="196"/>
    </row>
    <row r="364" spans="1:17">
      <c r="A364" s="207" t="s">
        <v>765</v>
      </c>
      <c r="B364" s="207" t="s">
        <v>577</v>
      </c>
      <c r="C364" s="194" t="s">
        <v>535</v>
      </c>
      <c r="D364" s="197" t="s">
        <v>589</v>
      </c>
      <c r="E364" s="197" t="s">
        <v>589</v>
      </c>
      <c r="F364" s="195" t="s">
        <v>766</v>
      </c>
      <c r="N364" s="196"/>
      <c r="O364" s="196"/>
      <c r="P364" s="196"/>
      <c r="Q364" s="196"/>
    </row>
    <row r="365" spans="1:17">
      <c r="A365" s="207" t="s">
        <v>1651</v>
      </c>
      <c r="B365" s="207" t="s">
        <v>577</v>
      </c>
      <c r="C365" s="194" t="s">
        <v>535</v>
      </c>
      <c r="D365" s="197" t="s">
        <v>515</v>
      </c>
      <c r="E365" s="197" t="s">
        <v>516</v>
      </c>
      <c r="F365" s="195" t="s">
        <v>1344</v>
      </c>
      <c r="N365" s="196"/>
      <c r="O365" s="196"/>
      <c r="P365" s="196"/>
      <c r="Q365" s="196"/>
    </row>
    <row r="366" spans="1:17">
      <c r="A366" s="207" t="s">
        <v>767</v>
      </c>
      <c r="B366" s="207" t="s">
        <v>577</v>
      </c>
      <c r="C366" s="194" t="s">
        <v>535</v>
      </c>
      <c r="D366" s="197" t="s">
        <v>590</v>
      </c>
      <c r="E366" s="197" t="s">
        <v>590</v>
      </c>
      <c r="F366" s="195" t="s">
        <v>768</v>
      </c>
      <c r="N366" s="196"/>
      <c r="O366" s="196"/>
      <c r="P366" s="196"/>
      <c r="Q366" s="196"/>
    </row>
    <row r="367" spans="1:17">
      <c r="A367" s="207" t="s">
        <v>1652</v>
      </c>
      <c r="B367" s="207" t="s">
        <v>577</v>
      </c>
      <c r="C367" s="194" t="s">
        <v>535</v>
      </c>
      <c r="D367" s="197" t="s">
        <v>589</v>
      </c>
      <c r="E367" s="197" t="s">
        <v>589</v>
      </c>
      <c r="F367" s="195" t="s">
        <v>1653</v>
      </c>
      <c r="N367" s="196"/>
      <c r="O367" s="196"/>
      <c r="P367" s="196"/>
      <c r="Q367" s="196"/>
    </row>
    <row r="368" spans="1:17">
      <c r="A368" s="207" t="s">
        <v>769</v>
      </c>
      <c r="B368" s="207" t="s">
        <v>577</v>
      </c>
      <c r="C368" s="194" t="s">
        <v>535</v>
      </c>
      <c r="D368" s="197" t="s">
        <v>601</v>
      </c>
      <c r="E368" s="197" t="s">
        <v>601</v>
      </c>
      <c r="F368" s="195" t="s">
        <v>770</v>
      </c>
      <c r="N368" s="196"/>
      <c r="O368" s="196"/>
      <c r="P368" s="196"/>
      <c r="Q368" s="196"/>
    </row>
    <row r="369" spans="1:17">
      <c r="A369" s="207" t="s">
        <v>771</v>
      </c>
      <c r="B369" s="207" t="s">
        <v>577</v>
      </c>
      <c r="C369" s="194" t="s">
        <v>535</v>
      </c>
      <c r="D369" s="197" t="s">
        <v>589</v>
      </c>
      <c r="E369" s="197" t="s">
        <v>589</v>
      </c>
      <c r="F369" s="195" t="s">
        <v>772</v>
      </c>
      <c r="N369" s="196"/>
      <c r="O369" s="196"/>
      <c r="P369" s="196"/>
      <c r="Q369" s="196"/>
    </row>
    <row r="370" spans="1:17">
      <c r="A370" s="207" t="s">
        <v>773</v>
      </c>
      <c r="B370" s="207" t="s">
        <v>577</v>
      </c>
      <c r="C370" s="194" t="s">
        <v>535</v>
      </c>
      <c r="D370" s="197" t="s">
        <v>515</v>
      </c>
      <c r="E370" s="197" t="s">
        <v>516</v>
      </c>
      <c r="F370" s="195" t="s">
        <v>1345</v>
      </c>
      <c r="N370" s="196"/>
      <c r="O370" s="196"/>
      <c r="P370" s="196"/>
      <c r="Q370" s="196"/>
    </row>
    <row r="371" spans="1:17">
      <c r="A371" s="207" t="s">
        <v>774</v>
      </c>
      <c r="B371" s="207" t="s">
        <v>579</v>
      </c>
      <c r="C371" s="194" t="s">
        <v>535</v>
      </c>
      <c r="D371" s="224" t="s">
        <v>775</v>
      </c>
      <c r="E371" s="197" t="s">
        <v>601</v>
      </c>
      <c r="F371" s="225" t="s">
        <v>776</v>
      </c>
      <c r="N371" s="196"/>
      <c r="O371" s="196"/>
      <c r="P371" s="196"/>
      <c r="Q371" s="196"/>
    </row>
    <row r="372" spans="1:17">
      <c r="A372" s="207" t="s">
        <v>777</v>
      </c>
      <c r="B372" s="207" t="s">
        <v>579</v>
      </c>
      <c r="C372" s="194" t="s">
        <v>535</v>
      </c>
      <c r="D372" s="224" t="s">
        <v>778</v>
      </c>
      <c r="E372" s="197" t="s">
        <v>516</v>
      </c>
      <c r="F372" s="225" t="s">
        <v>1346</v>
      </c>
      <c r="N372" s="196"/>
      <c r="O372" s="196"/>
      <c r="P372" s="196"/>
      <c r="Q372" s="196"/>
    </row>
    <row r="373" spans="1:17">
      <c r="A373" s="194" t="s">
        <v>779</v>
      </c>
      <c r="B373" s="207" t="s">
        <v>579</v>
      </c>
      <c r="C373" s="194" t="s">
        <v>535</v>
      </c>
      <c r="D373" s="224" t="s">
        <v>778</v>
      </c>
      <c r="E373" s="197" t="s">
        <v>516</v>
      </c>
      <c r="F373" s="225" t="s">
        <v>1347</v>
      </c>
      <c r="N373" s="196"/>
      <c r="O373" s="196"/>
      <c r="P373" s="196"/>
      <c r="Q373" s="196"/>
    </row>
    <row r="374" spans="1:17">
      <c r="A374" s="194" t="s">
        <v>780</v>
      </c>
      <c r="B374" s="207" t="s">
        <v>579</v>
      </c>
      <c r="C374" s="194" t="s">
        <v>535</v>
      </c>
      <c r="D374" s="224" t="s">
        <v>778</v>
      </c>
      <c r="E374" s="197" t="s">
        <v>516</v>
      </c>
      <c r="F374" s="225" t="s">
        <v>1348</v>
      </c>
      <c r="N374" s="196"/>
      <c r="O374" s="196"/>
      <c r="P374" s="196"/>
      <c r="Q374" s="196"/>
    </row>
    <row r="375" spans="1:17">
      <c r="A375" s="194" t="s">
        <v>781</v>
      </c>
      <c r="B375" s="207" t="s">
        <v>579</v>
      </c>
      <c r="C375" s="194" t="s">
        <v>535</v>
      </c>
      <c r="D375" s="224" t="s">
        <v>778</v>
      </c>
      <c r="E375" s="197" t="s">
        <v>516</v>
      </c>
      <c r="F375" s="225" t="s">
        <v>1349</v>
      </c>
      <c r="N375" s="196"/>
      <c r="O375" s="196"/>
      <c r="P375" s="196"/>
      <c r="Q375" s="196"/>
    </row>
    <row r="376" spans="1:17">
      <c r="A376" s="194" t="s">
        <v>782</v>
      </c>
      <c r="B376" s="207" t="s">
        <v>579</v>
      </c>
      <c r="C376" s="194" t="s">
        <v>535</v>
      </c>
      <c r="D376" s="224" t="s">
        <v>783</v>
      </c>
      <c r="E376" s="197" t="s">
        <v>728</v>
      </c>
      <c r="F376" s="225" t="s">
        <v>784</v>
      </c>
      <c r="N376" s="196"/>
      <c r="O376" s="196"/>
      <c r="P376" s="196"/>
      <c r="Q376" s="196"/>
    </row>
    <row r="377" spans="1:17">
      <c r="A377" s="194" t="s">
        <v>785</v>
      </c>
      <c r="B377" s="207" t="s">
        <v>579</v>
      </c>
      <c r="C377" s="194" t="s">
        <v>535</v>
      </c>
      <c r="D377" s="224" t="s">
        <v>778</v>
      </c>
      <c r="E377" s="197" t="s">
        <v>516</v>
      </c>
      <c r="F377" s="225" t="s">
        <v>1350</v>
      </c>
      <c r="N377" s="196"/>
      <c r="O377" s="196"/>
      <c r="P377" s="196"/>
      <c r="Q377" s="196"/>
    </row>
    <row r="378" spans="1:17">
      <c r="A378" s="194" t="s">
        <v>786</v>
      </c>
      <c r="B378" s="207" t="s">
        <v>579</v>
      </c>
      <c r="C378" s="194" t="s">
        <v>535</v>
      </c>
      <c r="D378" s="224" t="s">
        <v>778</v>
      </c>
      <c r="E378" s="197" t="s">
        <v>516</v>
      </c>
      <c r="F378" s="225" t="s">
        <v>1351</v>
      </c>
      <c r="N378" s="196"/>
      <c r="O378" s="196"/>
      <c r="P378" s="196"/>
      <c r="Q378" s="196"/>
    </row>
    <row r="379" spans="1:17">
      <c r="A379" s="194" t="s">
        <v>787</v>
      </c>
      <c r="B379" s="207" t="s">
        <v>579</v>
      </c>
      <c r="C379" s="194" t="s">
        <v>535</v>
      </c>
      <c r="D379" s="224" t="s">
        <v>778</v>
      </c>
      <c r="E379" s="197" t="s">
        <v>516</v>
      </c>
      <c r="F379" s="225" t="s">
        <v>229</v>
      </c>
      <c r="N379" s="196"/>
      <c r="O379" s="196"/>
      <c r="P379" s="196"/>
      <c r="Q379" s="196"/>
    </row>
    <row r="380" spans="1:17">
      <c r="A380" s="194" t="s">
        <v>788</v>
      </c>
      <c r="B380" s="207" t="s">
        <v>579</v>
      </c>
      <c r="C380" s="194" t="s">
        <v>535</v>
      </c>
      <c r="D380" s="224" t="s">
        <v>775</v>
      </c>
      <c r="E380" s="197" t="s">
        <v>601</v>
      </c>
      <c r="F380" s="225" t="s">
        <v>789</v>
      </c>
      <c r="N380" s="196"/>
      <c r="O380" s="196"/>
      <c r="P380" s="196"/>
      <c r="Q380" s="196"/>
    </row>
    <row r="381" spans="1:17">
      <c r="A381" s="194" t="s">
        <v>790</v>
      </c>
      <c r="B381" s="207" t="s">
        <v>579</v>
      </c>
      <c r="C381" s="194" t="s">
        <v>535</v>
      </c>
      <c r="D381" s="224" t="s">
        <v>783</v>
      </c>
      <c r="E381" s="197" t="s">
        <v>728</v>
      </c>
      <c r="F381" s="225" t="s">
        <v>791</v>
      </c>
      <c r="N381" s="196"/>
      <c r="O381" s="196"/>
      <c r="P381" s="196"/>
      <c r="Q381" s="196"/>
    </row>
    <row r="382" spans="1:17">
      <c r="A382" s="194" t="s">
        <v>792</v>
      </c>
      <c r="B382" s="207" t="s">
        <v>579</v>
      </c>
      <c r="C382" s="194" t="s">
        <v>535</v>
      </c>
      <c r="D382" s="224" t="s">
        <v>793</v>
      </c>
      <c r="E382" s="197" t="s">
        <v>590</v>
      </c>
      <c r="F382" s="225" t="s">
        <v>794</v>
      </c>
      <c r="N382" s="205"/>
      <c r="O382" s="205"/>
      <c r="P382" s="205"/>
      <c r="Q382" s="205"/>
    </row>
    <row r="383" spans="1:17">
      <c r="A383" s="194" t="s">
        <v>795</v>
      </c>
      <c r="B383" s="207" t="s">
        <v>579</v>
      </c>
      <c r="C383" s="194" t="s">
        <v>535</v>
      </c>
      <c r="D383" s="224" t="s">
        <v>796</v>
      </c>
      <c r="E383" s="197" t="s">
        <v>589</v>
      </c>
      <c r="F383" s="225" t="s">
        <v>797</v>
      </c>
      <c r="N383" s="205"/>
      <c r="O383" s="205"/>
      <c r="P383" s="205"/>
      <c r="Q383" s="205"/>
    </row>
    <row r="384" spans="1:17">
      <c r="A384" s="194" t="s">
        <v>798</v>
      </c>
      <c r="B384" s="207" t="s">
        <v>579</v>
      </c>
      <c r="C384" s="194" t="s">
        <v>535</v>
      </c>
      <c r="D384" s="224" t="s">
        <v>783</v>
      </c>
      <c r="E384" s="197" t="s">
        <v>728</v>
      </c>
      <c r="F384" s="225" t="s">
        <v>799</v>
      </c>
      <c r="N384" s="205"/>
      <c r="O384" s="205"/>
      <c r="P384" s="205"/>
      <c r="Q384" s="205"/>
    </row>
    <row r="385" spans="1:17">
      <c r="A385" s="194" t="s">
        <v>800</v>
      </c>
      <c r="B385" s="207" t="s">
        <v>579</v>
      </c>
      <c r="C385" s="194" t="s">
        <v>535</v>
      </c>
      <c r="D385" s="224" t="s">
        <v>783</v>
      </c>
      <c r="E385" s="197" t="s">
        <v>728</v>
      </c>
      <c r="F385" s="225" t="s">
        <v>801</v>
      </c>
      <c r="N385" s="196"/>
      <c r="O385" s="196"/>
      <c r="P385" s="196"/>
      <c r="Q385" s="196"/>
    </row>
    <row r="386" spans="1:17">
      <c r="A386" s="194" t="s">
        <v>802</v>
      </c>
      <c r="B386" s="207" t="s">
        <v>579</v>
      </c>
      <c r="C386" s="194" t="s">
        <v>535</v>
      </c>
      <c r="D386" s="224" t="s">
        <v>796</v>
      </c>
      <c r="E386" s="197" t="s">
        <v>589</v>
      </c>
      <c r="F386" s="225" t="s">
        <v>803</v>
      </c>
      <c r="N386" s="205"/>
      <c r="O386" s="205"/>
      <c r="P386" s="205"/>
      <c r="Q386" s="205"/>
    </row>
    <row r="387" spans="1:17">
      <c r="A387" s="194" t="s">
        <v>804</v>
      </c>
      <c r="B387" s="207" t="s">
        <v>579</v>
      </c>
      <c r="C387" s="194" t="s">
        <v>535</v>
      </c>
      <c r="D387" s="224" t="s">
        <v>796</v>
      </c>
      <c r="E387" s="197" t="s">
        <v>589</v>
      </c>
      <c r="F387" s="225" t="s">
        <v>805</v>
      </c>
      <c r="N387" s="196"/>
      <c r="O387" s="196"/>
      <c r="P387" s="196"/>
      <c r="Q387" s="196"/>
    </row>
    <row r="388" spans="1:17">
      <c r="A388" s="194" t="s">
        <v>1352</v>
      </c>
      <c r="B388" s="207" t="s">
        <v>579</v>
      </c>
      <c r="C388" s="194" t="s">
        <v>535</v>
      </c>
      <c r="D388" s="224" t="s">
        <v>775</v>
      </c>
      <c r="E388" s="197" t="s">
        <v>601</v>
      </c>
      <c r="F388" s="225" t="s">
        <v>806</v>
      </c>
      <c r="N388" s="205"/>
      <c r="O388" s="205"/>
      <c r="P388" s="205"/>
      <c r="Q388" s="205"/>
    </row>
    <row r="389" spans="1:17">
      <c r="A389" s="194" t="s">
        <v>1353</v>
      </c>
      <c r="B389" s="207" t="s">
        <v>579</v>
      </c>
      <c r="C389" s="194" t="s">
        <v>535</v>
      </c>
      <c r="D389" s="224" t="s">
        <v>793</v>
      </c>
      <c r="E389" s="197" t="s">
        <v>590</v>
      </c>
      <c r="F389" s="225" t="s">
        <v>807</v>
      </c>
      <c r="N389" s="205"/>
      <c r="O389" s="205"/>
      <c r="P389" s="205"/>
      <c r="Q389" s="205"/>
    </row>
    <row r="390" spans="1:17">
      <c r="A390" s="194" t="s">
        <v>1354</v>
      </c>
      <c r="B390" s="207" t="s">
        <v>579</v>
      </c>
      <c r="C390" s="194" t="s">
        <v>535</v>
      </c>
      <c r="D390" s="224" t="s">
        <v>793</v>
      </c>
      <c r="E390" s="197" t="s">
        <v>590</v>
      </c>
      <c r="F390" s="225" t="s">
        <v>808</v>
      </c>
      <c r="N390" s="205"/>
      <c r="O390" s="205"/>
      <c r="P390" s="205"/>
      <c r="Q390" s="205"/>
    </row>
    <row r="391" spans="1:17">
      <c r="A391" s="194" t="s">
        <v>1355</v>
      </c>
      <c r="B391" s="207" t="s">
        <v>579</v>
      </c>
      <c r="C391" s="194" t="s">
        <v>535</v>
      </c>
      <c r="D391" s="224" t="s">
        <v>793</v>
      </c>
      <c r="E391" s="197" t="s">
        <v>590</v>
      </c>
      <c r="F391" s="225" t="s">
        <v>809</v>
      </c>
      <c r="N391" s="205"/>
      <c r="O391" s="205"/>
      <c r="P391" s="205"/>
      <c r="Q391" s="205"/>
    </row>
    <row r="392" spans="1:17">
      <c r="A392" s="194" t="s">
        <v>810</v>
      </c>
      <c r="B392" s="207" t="s">
        <v>579</v>
      </c>
      <c r="C392" s="194" t="s">
        <v>535</v>
      </c>
      <c r="D392" s="224" t="s">
        <v>783</v>
      </c>
      <c r="E392" s="197" t="s">
        <v>728</v>
      </c>
      <c r="F392" s="225" t="s">
        <v>811</v>
      </c>
      <c r="N392" s="196"/>
      <c r="O392" s="196"/>
      <c r="P392" s="196"/>
      <c r="Q392" s="196"/>
    </row>
    <row r="393" spans="1:17">
      <c r="A393" s="194" t="s">
        <v>812</v>
      </c>
      <c r="B393" s="207" t="s">
        <v>579</v>
      </c>
      <c r="C393" s="194" t="s">
        <v>535</v>
      </c>
      <c r="D393" s="224" t="s">
        <v>796</v>
      </c>
      <c r="E393" s="197" t="s">
        <v>589</v>
      </c>
      <c r="F393" s="225" t="s">
        <v>813</v>
      </c>
      <c r="N393" s="196"/>
      <c r="O393" s="196"/>
      <c r="P393" s="196"/>
      <c r="Q393" s="196"/>
    </row>
    <row r="394" spans="1:17">
      <c r="A394" s="194" t="s">
        <v>814</v>
      </c>
      <c r="B394" s="207" t="s">
        <v>579</v>
      </c>
      <c r="C394" s="194" t="s">
        <v>535</v>
      </c>
      <c r="D394" s="224" t="s">
        <v>796</v>
      </c>
      <c r="E394" s="197" t="s">
        <v>589</v>
      </c>
      <c r="F394" s="225" t="s">
        <v>815</v>
      </c>
      <c r="N394" s="196"/>
      <c r="O394" s="196"/>
      <c r="P394" s="196"/>
      <c r="Q394" s="196"/>
    </row>
    <row r="395" spans="1:17">
      <c r="A395" s="194" t="s">
        <v>816</v>
      </c>
      <c r="B395" s="207" t="s">
        <v>579</v>
      </c>
      <c r="C395" s="194" t="s">
        <v>535</v>
      </c>
      <c r="D395" s="224" t="s">
        <v>775</v>
      </c>
      <c r="E395" s="197" t="s">
        <v>601</v>
      </c>
      <c r="F395" s="225" t="s">
        <v>817</v>
      </c>
      <c r="N395" s="196"/>
      <c r="O395" s="196"/>
      <c r="P395" s="196"/>
      <c r="Q395" s="196"/>
    </row>
    <row r="396" spans="1:17">
      <c r="A396" s="194" t="s">
        <v>818</v>
      </c>
      <c r="B396" s="207" t="s">
        <v>579</v>
      </c>
      <c r="C396" s="194" t="s">
        <v>535</v>
      </c>
      <c r="D396" s="224" t="s">
        <v>783</v>
      </c>
      <c r="E396" s="197" t="s">
        <v>728</v>
      </c>
      <c r="F396" s="225" t="s">
        <v>819</v>
      </c>
      <c r="N396" s="196"/>
      <c r="O396" s="196"/>
      <c r="P396" s="196"/>
      <c r="Q396" s="196"/>
    </row>
    <row r="397" spans="1:17">
      <c r="A397" s="194" t="s">
        <v>820</v>
      </c>
      <c r="B397" s="207" t="s">
        <v>579</v>
      </c>
      <c r="C397" s="194" t="s">
        <v>535</v>
      </c>
      <c r="D397" s="224" t="s">
        <v>793</v>
      </c>
      <c r="E397" s="197" t="s">
        <v>590</v>
      </c>
      <c r="F397" s="225" t="s">
        <v>821</v>
      </c>
      <c r="N397" s="196"/>
      <c r="O397" s="196"/>
      <c r="P397" s="196"/>
      <c r="Q397" s="196"/>
    </row>
    <row r="398" spans="1:17">
      <c r="A398" s="194" t="s">
        <v>822</v>
      </c>
      <c r="B398" s="207" t="s">
        <v>579</v>
      </c>
      <c r="C398" s="194" t="s">
        <v>535</v>
      </c>
      <c r="D398" s="224" t="s">
        <v>793</v>
      </c>
      <c r="E398" s="197" t="s">
        <v>590</v>
      </c>
      <c r="F398" s="225" t="s">
        <v>823</v>
      </c>
      <c r="N398" s="196"/>
      <c r="O398" s="196"/>
      <c r="P398" s="196"/>
      <c r="Q398" s="196"/>
    </row>
    <row r="399" spans="1:17">
      <c r="A399" s="194" t="s">
        <v>824</v>
      </c>
      <c r="B399" s="207" t="s">
        <v>579</v>
      </c>
      <c r="C399" s="194" t="s">
        <v>535</v>
      </c>
      <c r="D399" s="224" t="s">
        <v>796</v>
      </c>
      <c r="E399" s="197" t="s">
        <v>589</v>
      </c>
      <c r="F399" s="225" t="s">
        <v>825</v>
      </c>
      <c r="N399" s="196"/>
      <c r="O399" s="196"/>
      <c r="P399" s="196"/>
      <c r="Q399" s="196"/>
    </row>
    <row r="400" spans="1:17">
      <c r="A400" s="194" t="s">
        <v>826</v>
      </c>
      <c r="B400" s="207" t="s">
        <v>579</v>
      </c>
      <c r="C400" s="194" t="s">
        <v>535</v>
      </c>
      <c r="D400" s="224" t="s">
        <v>796</v>
      </c>
      <c r="E400" s="197" t="s">
        <v>589</v>
      </c>
      <c r="F400" s="225" t="s">
        <v>827</v>
      </c>
      <c r="N400" s="196"/>
      <c r="O400" s="196"/>
      <c r="P400" s="196"/>
      <c r="Q400" s="196"/>
    </row>
    <row r="401" spans="1:17">
      <c r="A401" s="194" t="s">
        <v>828</v>
      </c>
      <c r="B401" s="207" t="s">
        <v>579</v>
      </c>
      <c r="C401" s="194" t="s">
        <v>535</v>
      </c>
      <c r="D401" s="224" t="s">
        <v>783</v>
      </c>
      <c r="E401" s="197" t="s">
        <v>728</v>
      </c>
      <c r="F401" s="225" t="s">
        <v>829</v>
      </c>
      <c r="N401" s="196"/>
      <c r="O401" s="196"/>
      <c r="P401" s="196"/>
      <c r="Q401" s="196"/>
    </row>
    <row r="402" spans="1:17">
      <c r="A402" s="194" t="s">
        <v>830</v>
      </c>
      <c r="B402" s="207" t="s">
        <v>579</v>
      </c>
      <c r="C402" s="194" t="s">
        <v>535</v>
      </c>
      <c r="D402" s="224" t="s">
        <v>796</v>
      </c>
      <c r="E402" s="197" t="s">
        <v>589</v>
      </c>
      <c r="F402" s="225" t="s">
        <v>831</v>
      </c>
      <c r="N402" s="196"/>
      <c r="O402" s="196"/>
      <c r="P402" s="196"/>
      <c r="Q402" s="196"/>
    </row>
    <row r="403" spans="1:17">
      <c r="A403" s="194" t="s">
        <v>832</v>
      </c>
      <c r="B403" s="207" t="s">
        <v>579</v>
      </c>
      <c r="C403" s="194" t="s">
        <v>535</v>
      </c>
      <c r="D403" s="224" t="s">
        <v>783</v>
      </c>
      <c r="E403" s="197" t="s">
        <v>728</v>
      </c>
      <c r="F403" s="225" t="s">
        <v>833</v>
      </c>
      <c r="N403" s="196"/>
      <c r="O403" s="196"/>
      <c r="P403" s="196"/>
      <c r="Q403" s="196"/>
    </row>
    <row r="404" spans="1:17">
      <c r="A404" s="194" t="s">
        <v>834</v>
      </c>
      <c r="B404" s="207" t="s">
        <v>579</v>
      </c>
      <c r="C404" s="194" t="s">
        <v>535</v>
      </c>
      <c r="D404" s="224" t="s">
        <v>796</v>
      </c>
      <c r="E404" s="197" t="s">
        <v>589</v>
      </c>
      <c r="F404" s="225" t="s">
        <v>835</v>
      </c>
      <c r="N404" s="196"/>
      <c r="O404" s="196"/>
      <c r="P404" s="196"/>
      <c r="Q404" s="196"/>
    </row>
    <row r="405" spans="1:17">
      <c r="A405" s="194" t="s">
        <v>836</v>
      </c>
      <c r="B405" s="207" t="s">
        <v>579</v>
      </c>
      <c r="C405" s="194" t="s">
        <v>535</v>
      </c>
      <c r="D405" s="224" t="s">
        <v>778</v>
      </c>
      <c r="E405" s="197" t="s">
        <v>516</v>
      </c>
      <c r="F405" s="225" t="s">
        <v>1356</v>
      </c>
      <c r="N405" s="196"/>
      <c r="O405" s="196"/>
      <c r="P405" s="196"/>
      <c r="Q405" s="196"/>
    </row>
    <row r="406" spans="1:17">
      <c r="A406" s="194" t="s">
        <v>837</v>
      </c>
      <c r="B406" s="207" t="s">
        <v>579</v>
      </c>
      <c r="C406" s="194" t="s">
        <v>535</v>
      </c>
      <c r="D406" s="224" t="s">
        <v>793</v>
      </c>
      <c r="E406" s="197" t="s">
        <v>590</v>
      </c>
      <c r="F406" s="225" t="s">
        <v>838</v>
      </c>
      <c r="N406" s="196"/>
      <c r="O406" s="196"/>
      <c r="P406" s="196"/>
      <c r="Q406" s="196"/>
    </row>
    <row r="407" spans="1:17">
      <c r="A407" s="194" t="s">
        <v>839</v>
      </c>
      <c r="B407" s="207" t="s">
        <v>579</v>
      </c>
      <c r="C407" s="194" t="s">
        <v>535</v>
      </c>
      <c r="D407" s="224" t="s">
        <v>778</v>
      </c>
      <c r="E407" s="197" t="s">
        <v>516</v>
      </c>
      <c r="F407" s="225" t="s">
        <v>1357</v>
      </c>
      <c r="N407" s="196"/>
      <c r="O407" s="196"/>
      <c r="P407" s="196"/>
      <c r="Q407" s="196"/>
    </row>
    <row r="408" spans="1:17">
      <c r="A408" s="194" t="s">
        <v>840</v>
      </c>
      <c r="B408" s="207" t="s">
        <v>579</v>
      </c>
      <c r="C408" s="194" t="s">
        <v>535</v>
      </c>
      <c r="D408" s="224" t="s">
        <v>783</v>
      </c>
      <c r="E408" s="197" t="s">
        <v>728</v>
      </c>
      <c r="F408" s="225" t="s">
        <v>841</v>
      </c>
      <c r="N408" s="196"/>
      <c r="O408" s="196"/>
      <c r="P408" s="196"/>
      <c r="Q408" s="196"/>
    </row>
    <row r="409" spans="1:17">
      <c r="A409" s="194" t="s">
        <v>842</v>
      </c>
      <c r="B409" s="207" t="s">
        <v>579</v>
      </c>
      <c r="C409" s="194" t="s">
        <v>535</v>
      </c>
      <c r="D409" s="224" t="s">
        <v>796</v>
      </c>
      <c r="E409" s="197" t="s">
        <v>589</v>
      </c>
      <c r="F409" s="225" t="s">
        <v>843</v>
      </c>
      <c r="N409" s="196"/>
      <c r="O409" s="196"/>
      <c r="P409" s="196"/>
      <c r="Q409" s="196"/>
    </row>
    <row r="410" spans="1:17">
      <c r="A410" s="194" t="s">
        <v>844</v>
      </c>
      <c r="B410" s="207" t="s">
        <v>579</v>
      </c>
      <c r="C410" s="194" t="s">
        <v>535</v>
      </c>
      <c r="D410" s="224" t="s">
        <v>775</v>
      </c>
      <c r="E410" s="197" t="s">
        <v>601</v>
      </c>
      <c r="F410" s="225" t="s">
        <v>845</v>
      </c>
      <c r="N410" s="196"/>
      <c r="O410" s="196"/>
      <c r="P410" s="196"/>
      <c r="Q410" s="196"/>
    </row>
    <row r="411" spans="1:17">
      <c r="A411" s="194" t="s">
        <v>846</v>
      </c>
      <c r="B411" s="207" t="s">
        <v>579</v>
      </c>
      <c r="C411" s="194" t="s">
        <v>535</v>
      </c>
      <c r="D411" s="224" t="s">
        <v>793</v>
      </c>
      <c r="E411" s="197" t="s">
        <v>590</v>
      </c>
      <c r="F411" s="225" t="s">
        <v>847</v>
      </c>
      <c r="N411" s="196"/>
      <c r="O411" s="196"/>
      <c r="P411" s="196"/>
      <c r="Q411" s="196"/>
    </row>
    <row r="412" spans="1:17">
      <c r="A412" s="194" t="s">
        <v>848</v>
      </c>
      <c r="B412" s="207" t="s">
        <v>579</v>
      </c>
      <c r="C412" s="194" t="s">
        <v>535</v>
      </c>
      <c r="D412" s="224" t="s">
        <v>778</v>
      </c>
      <c r="E412" s="197" t="s">
        <v>516</v>
      </c>
      <c r="F412" s="225" t="s">
        <v>1358</v>
      </c>
      <c r="N412" s="196"/>
      <c r="O412" s="196"/>
      <c r="P412" s="196"/>
      <c r="Q412" s="196"/>
    </row>
    <row r="413" spans="1:17">
      <c r="A413" s="194" t="s">
        <v>849</v>
      </c>
      <c r="B413" s="207" t="s">
        <v>579</v>
      </c>
      <c r="C413" s="194" t="s">
        <v>535</v>
      </c>
      <c r="D413" s="224" t="s">
        <v>775</v>
      </c>
      <c r="E413" s="197" t="s">
        <v>601</v>
      </c>
      <c r="F413" s="225" t="s">
        <v>850</v>
      </c>
      <c r="N413" s="196"/>
      <c r="O413" s="196"/>
      <c r="P413" s="196"/>
      <c r="Q413" s="196"/>
    </row>
    <row r="414" spans="1:17">
      <c r="A414" s="194" t="s">
        <v>851</v>
      </c>
      <c r="B414" s="207" t="s">
        <v>579</v>
      </c>
      <c r="C414" s="194" t="s">
        <v>535</v>
      </c>
      <c r="D414" s="224" t="s">
        <v>783</v>
      </c>
      <c r="E414" s="197" t="s">
        <v>728</v>
      </c>
      <c r="F414" s="225" t="s">
        <v>852</v>
      </c>
      <c r="N414" s="196"/>
      <c r="O414" s="196"/>
      <c r="P414" s="196"/>
      <c r="Q414" s="196"/>
    </row>
    <row r="415" spans="1:17">
      <c r="A415" s="194" t="s">
        <v>853</v>
      </c>
      <c r="B415" s="207" t="s">
        <v>579</v>
      </c>
      <c r="C415" s="194" t="s">
        <v>535</v>
      </c>
      <c r="D415" s="224" t="s">
        <v>793</v>
      </c>
      <c r="E415" s="197" t="s">
        <v>590</v>
      </c>
      <c r="F415" s="225" t="s">
        <v>854</v>
      </c>
      <c r="N415" s="196"/>
      <c r="O415" s="196"/>
      <c r="P415" s="196"/>
      <c r="Q415" s="196"/>
    </row>
    <row r="416" spans="1:17">
      <c r="A416" s="194" t="s">
        <v>855</v>
      </c>
      <c r="B416" s="207" t="s">
        <v>579</v>
      </c>
      <c r="C416" s="194" t="s">
        <v>535</v>
      </c>
      <c r="D416" s="224" t="s">
        <v>796</v>
      </c>
      <c r="E416" s="197" t="s">
        <v>589</v>
      </c>
      <c r="F416" s="225" t="s">
        <v>856</v>
      </c>
      <c r="N416" s="196"/>
      <c r="O416" s="196"/>
      <c r="P416" s="196"/>
      <c r="Q416" s="196"/>
    </row>
    <row r="417" spans="1:17">
      <c r="A417" s="194" t="s">
        <v>857</v>
      </c>
      <c r="B417" s="207" t="s">
        <v>579</v>
      </c>
      <c r="C417" s="194" t="s">
        <v>535</v>
      </c>
      <c r="D417" s="224" t="s">
        <v>775</v>
      </c>
      <c r="E417" s="197" t="s">
        <v>601</v>
      </c>
      <c r="F417" s="225" t="s">
        <v>858</v>
      </c>
      <c r="N417" s="196"/>
      <c r="O417" s="196"/>
      <c r="P417" s="196"/>
      <c r="Q417" s="196"/>
    </row>
    <row r="418" spans="1:17">
      <c r="A418" s="194" t="s">
        <v>859</v>
      </c>
      <c r="B418" s="207" t="s">
        <v>579</v>
      </c>
      <c r="C418" s="194" t="s">
        <v>535</v>
      </c>
      <c r="D418" s="224" t="s">
        <v>793</v>
      </c>
      <c r="E418" s="197" t="s">
        <v>590</v>
      </c>
      <c r="F418" s="225" t="s">
        <v>860</v>
      </c>
      <c r="N418" s="196"/>
      <c r="O418" s="196"/>
      <c r="P418" s="196"/>
      <c r="Q418" s="196"/>
    </row>
    <row r="419" spans="1:17">
      <c r="A419" s="194" t="s">
        <v>861</v>
      </c>
      <c r="B419" s="207" t="s">
        <v>579</v>
      </c>
      <c r="C419" s="194" t="s">
        <v>535</v>
      </c>
      <c r="D419" s="224" t="s">
        <v>778</v>
      </c>
      <c r="E419" s="197" t="s">
        <v>516</v>
      </c>
      <c r="F419" s="225" t="s">
        <v>1359</v>
      </c>
      <c r="N419" s="196"/>
      <c r="O419" s="196"/>
      <c r="P419" s="196"/>
      <c r="Q419" s="196"/>
    </row>
    <row r="420" spans="1:17">
      <c r="A420" s="194" t="s">
        <v>862</v>
      </c>
      <c r="B420" s="207" t="s">
        <v>579</v>
      </c>
      <c r="C420" s="194" t="s">
        <v>535</v>
      </c>
      <c r="D420" s="224" t="s">
        <v>793</v>
      </c>
      <c r="E420" s="197" t="s">
        <v>590</v>
      </c>
      <c r="F420" s="225" t="s">
        <v>863</v>
      </c>
      <c r="N420" s="196"/>
      <c r="O420" s="196"/>
      <c r="P420" s="196"/>
      <c r="Q420" s="196"/>
    </row>
    <row r="421" spans="1:17">
      <c r="A421" s="194" t="s">
        <v>864</v>
      </c>
      <c r="B421" s="207" t="s">
        <v>579</v>
      </c>
      <c r="C421" s="194" t="s">
        <v>535</v>
      </c>
      <c r="D421" s="224" t="s">
        <v>796</v>
      </c>
      <c r="E421" s="197" t="s">
        <v>589</v>
      </c>
      <c r="F421" s="225" t="s">
        <v>865</v>
      </c>
      <c r="N421" s="196"/>
      <c r="O421" s="196"/>
      <c r="P421" s="196"/>
      <c r="Q421" s="196"/>
    </row>
    <row r="422" spans="1:17">
      <c r="A422" s="194" t="s">
        <v>866</v>
      </c>
      <c r="B422" s="207" t="s">
        <v>579</v>
      </c>
      <c r="C422" s="194" t="s">
        <v>535</v>
      </c>
      <c r="D422" s="224" t="s">
        <v>783</v>
      </c>
      <c r="E422" s="197" t="s">
        <v>728</v>
      </c>
      <c r="F422" s="225" t="s">
        <v>867</v>
      </c>
      <c r="N422" s="196"/>
      <c r="O422" s="196"/>
      <c r="P422" s="196"/>
      <c r="Q422" s="196"/>
    </row>
    <row r="423" spans="1:17">
      <c r="A423" s="194" t="s">
        <v>868</v>
      </c>
      <c r="B423" s="207" t="s">
        <v>579</v>
      </c>
      <c r="C423" s="194" t="s">
        <v>535</v>
      </c>
      <c r="D423" s="224" t="s">
        <v>796</v>
      </c>
      <c r="E423" s="197" t="s">
        <v>589</v>
      </c>
      <c r="F423" s="225" t="s">
        <v>869</v>
      </c>
      <c r="N423" s="196"/>
      <c r="O423" s="196"/>
      <c r="P423" s="196"/>
      <c r="Q423" s="196"/>
    </row>
    <row r="424" spans="1:17">
      <c r="A424" s="194" t="s">
        <v>870</v>
      </c>
      <c r="B424" s="207" t="s">
        <v>579</v>
      </c>
      <c r="C424" s="194" t="s">
        <v>535</v>
      </c>
      <c r="D424" s="224" t="s">
        <v>775</v>
      </c>
      <c r="E424" s="197" t="s">
        <v>601</v>
      </c>
      <c r="F424" s="225" t="s">
        <v>871</v>
      </c>
      <c r="N424" s="196"/>
      <c r="O424" s="196"/>
      <c r="P424" s="196"/>
      <c r="Q424" s="196"/>
    </row>
    <row r="425" spans="1:17">
      <c r="A425" s="194" t="s">
        <v>872</v>
      </c>
      <c r="B425" s="207" t="s">
        <v>579</v>
      </c>
      <c r="C425" s="194" t="s">
        <v>535</v>
      </c>
      <c r="D425" s="224" t="s">
        <v>775</v>
      </c>
      <c r="E425" s="197" t="s">
        <v>601</v>
      </c>
      <c r="F425" s="225" t="s">
        <v>873</v>
      </c>
      <c r="N425" s="196"/>
      <c r="O425" s="196"/>
      <c r="P425" s="196"/>
      <c r="Q425" s="196"/>
    </row>
    <row r="426" spans="1:17">
      <c r="A426" s="194" t="s">
        <v>874</v>
      </c>
      <c r="B426" s="207" t="s">
        <v>579</v>
      </c>
      <c r="C426" s="194" t="s">
        <v>535</v>
      </c>
      <c r="D426" s="224" t="s">
        <v>793</v>
      </c>
      <c r="E426" s="197" t="s">
        <v>590</v>
      </c>
      <c r="F426" s="225" t="s">
        <v>875</v>
      </c>
      <c r="N426" s="196"/>
      <c r="O426" s="196"/>
      <c r="P426" s="196"/>
      <c r="Q426" s="196"/>
    </row>
    <row r="427" spans="1:17">
      <c r="A427" s="194" t="s">
        <v>876</v>
      </c>
      <c r="B427" s="207" t="s">
        <v>579</v>
      </c>
      <c r="C427" s="194" t="s">
        <v>535</v>
      </c>
      <c r="D427" s="224" t="s">
        <v>775</v>
      </c>
      <c r="E427" s="197" t="s">
        <v>601</v>
      </c>
      <c r="F427" s="225" t="s">
        <v>877</v>
      </c>
      <c r="N427" s="196"/>
      <c r="O427" s="196"/>
      <c r="P427" s="196"/>
      <c r="Q427" s="196"/>
    </row>
    <row r="428" spans="1:17">
      <c r="A428" s="194" t="s">
        <v>878</v>
      </c>
      <c r="B428" s="207" t="s">
        <v>579</v>
      </c>
      <c r="C428" s="194" t="s">
        <v>535</v>
      </c>
      <c r="D428" s="224" t="s">
        <v>793</v>
      </c>
      <c r="E428" s="197" t="s">
        <v>590</v>
      </c>
      <c r="F428" s="225" t="s">
        <v>879</v>
      </c>
      <c r="N428" s="196"/>
      <c r="O428" s="196"/>
      <c r="P428" s="196"/>
      <c r="Q428" s="196"/>
    </row>
    <row r="429" spans="1:17">
      <c r="A429" s="194" t="s">
        <v>880</v>
      </c>
      <c r="B429" s="207" t="s">
        <v>579</v>
      </c>
      <c r="C429" s="194" t="s">
        <v>535</v>
      </c>
      <c r="D429" s="224" t="s">
        <v>778</v>
      </c>
      <c r="E429" s="197" t="s">
        <v>516</v>
      </c>
      <c r="F429" s="225" t="s">
        <v>1360</v>
      </c>
      <c r="N429" s="196"/>
      <c r="O429" s="196"/>
      <c r="P429" s="196"/>
      <c r="Q429" s="196"/>
    </row>
    <row r="430" spans="1:17">
      <c r="A430" s="194" t="s">
        <v>881</v>
      </c>
      <c r="B430" s="207" t="s">
        <v>579</v>
      </c>
      <c r="C430" s="194" t="s">
        <v>535</v>
      </c>
      <c r="D430" s="224" t="s">
        <v>793</v>
      </c>
      <c r="E430" s="197" t="s">
        <v>590</v>
      </c>
      <c r="F430" s="225" t="s">
        <v>882</v>
      </c>
      <c r="N430" s="196"/>
      <c r="O430" s="196"/>
      <c r="P430" s="196"/>
      <c r="Q430" s="196"/>
    </row>
    <row r="431" spans="1:17">
      <c r="A431" s="194" t="s">
        <v>883</v>
      </c>
      <c r="B431" s="207" t="s">
        <v>579</v>
      </c>
      <c r="C431" s="194" t="s">
        <v>535</v>
      </c>
      <c r="D431" s="224" t="s">
        <v>796</v>
      </c>
      <c r="E431" s="197" t="s">
        <v>589</v>
      </c>
      <c r="F431" s="225" t="s">
        <v>884</v>
      </c>
      <c r="N431" s="196"/>
      <c r="O431" s="196"/>
      <c r="P431" s="196"/>
      <c r="Q431" s="196"/>
    </row>
    <row r="432" spans="1:17">
      <c r="A432" s="207" t="s">
        <v>885</v>
      </c>
      <c r="B432" s="207" t="s">
        <v>579</v>
      </c>
      <c r="C432" s="194" t="s">
        <v>535</v>
      </c>
      <c r="D432" s="224" t="s">
        <v>775</v>
      </c>
      <c r="E432" s="197" t="s">
        <v>601</v>
      </c>
      <c r="F432" s="225" t="s">
        <v>886</v>
      </c>
      <c r="N432" s="196"/>
      <c r="O432" s="196"/>
      <c r="P432" s="196"/>
      <c r="Q432" s="196"/>
    </row>
    <row r="433" spans="1:17">
      <c r="A433" s="192" t="s">
        <v>887</v>
      </c>
      <c r="B433" s="207" t="s">
        <v>579</v>
      </c>
      <c r="C433" s="194" t="s">
        <v>535</v>
      </c>
      <c r="D433" s="224" t="s">
        <v>793</v>
      </c>
      <c r="E433" s="197" t="s">
        <v>590</v>
      </c>
      <c r="F433" s="225" t="s">
        <v>888</v>
      </c>
      <c r="N433" s="196"/>
      <c r="O433" s="196"/>
      <c r="P433" s="196"/>
      <c r="Q433" s="196"/>
    </row>
    <row r="434" spans="1:17">
      <c r="A434" s="192" t="s">
        <v>889</v>
      </c>
      <c r="B434" s="207" t="s">
        <v>579</v>
      </c>
      <c r="C434" s="194" t="s">
        <v>535</v>
      </c>
      <c r="D434" s="224" t="s">
        <v>793</v>
      </c>
      <c r="E434" s="197" t="s">
        <v>590</v>
      </c>
      <c r="F434" s="225" t="s">
        <v>890</v>
      </c>
      <c r="N434" s="196"/>
      <c r="O434" s="196"/>
      <c r="P434" s="196"/>
      <c r="Q434" s="196"/>
    </row>
    <row r="435" spans="1:17">
      <c r="A435" s="192" t="s">
        <v>891</v>
      </c>
      <c r="B435" s="207" t="s">
        <v>579</v>
      </c>
      <c r="C435" s="194" t="s">
        <v>535</v>
      </c>
      <c r="D435" s="224" t="s">
        <v>793</v>
      </c>
      <c r="E435" s="197" t="s">
        <v>590</v>
      </c>
      <c r="F435" s="225" t="s">
        <v>892</v>
      </c>
      <c r="N435" s="196"/>
      <c r="O435" s="196"/>
      <c r="P435" s="196"/>
      <c r="Q435" s="196"/>
    </row>
    <row r="436" spans="1:17">
      <c r="A436" s="192" t="s">
        <v>893</v>
      </c>
      <c r="B436" s="207" t="s">
        <v>579</v>
      </c>
      <c r="C436" s="194" t="s">
        <v>535</v>
      </c>
      <c r="D436" s="224" t="s">
        <v>796</v>
      </c>
      <c r="E436" s="197" t="s">
        <v>589</v>
      </c>
      <c r="F436" s="225" t="s">
        <v>894</v>
      </c>
      <c r="N436" s="196"/>
      <c r="O436" s="196"/>
      <c r="P436" s="196"/>
      <c r="Q436" s="196"/>
    </row>
    <row r="437" spans="1:17">
      <c r="A437" s="192" t="s">
        <v>895</v>
      </c>
      <c r="B437" s="207" t="s">
        <v>579</v>
      </c>
      <c r="C437" s="194" t="s">
        <v>535</v>
      </c>
      <c r="D437" s="224" t="s">
        <v>783</v>
      </c>
      <c r="E437" s="197" t="s">
        <v>601</v>
      </c>
      <c r="F437" s="225" t="s">
        <v>896</v>
      </c>
      <c r="N437" s="196"/>
      <c r="O437" s="196"/>
      <c r="P437" s="196"/>
      <c r="Q437" s="196"/>
    </row>
    <row r="438" spans="1:17">
      <c r="A438" s="192" t="s">
        <v>897</v>
      </c>
      <c r="B438" s="207" t="s">
        <v>579</v>
      </c>
      <c r="C438" s="194" t="s">
        <v>535</v>
      </c>
      <c r="D438" s="224" t="s">
        <v>796</v>
      </c>
      <c r="E438" s="197" t="s">
        <v>589</v>
      </c>
      <c r="F438" s="225" t="s">
        <v>898</v>
      </c>
      <c r="N438" s="196"/>
      <c r="O438" s="196"/>
      <c r="P438" s="196"/>
      <c r="Q438" s="196"/>
    </row>
    <row r="439" spans="1:17">
      <c r="A439" s="192" t="s">
        <v>899</v>
      </c>
      <c r="B439" s="207" t="s">
        <v>579</v>
      </c>
      <c r="C439" s="194" t="s">
        <v>535</v>
      </c>
      <c r="D439" s="224" t="s">
        <v>778</v>
      </c>
      <c r="E439" s="197" t="s">
        <v>516</v>
      </c>
      <c r="F439" s="225" t="s">
        <v>1361</v>
      </c>
      <c r="N439" s="196"/>
      <c r="O439" s="196"/>
      <c r="P439" s="196"/>
      <c r="Q439" s="196"/>
    </row>
    <row r="440" spans="1:17">
      <c r="A440" s="192" t="s">
        <v>900</v>
      </c>
      <c r="B440" s="207" t="s">
        <v>579</v>
      </c>
      <c r="C440" s="194" t="s">
        <v>535</v>
      </c>
      <c r="D440" s="224" t="s">
        <v>778</v>
      </c>
      <c r="E440" s="197" t="s">
        <v>516</v>
      </c>
      <c r="F440" s="225" t="s">
        <v>1362</v>
      </c>
      <c r="N440" s="196"/>
      <c r="O440" s="196"/>
      <c r="P440" s="196"/>
      <c r="Q440" s="196"/>
    </row>
    <row r="441" spans="1:17">
      <c r="A441" s="192" t="s">
        <v>901</v>
      </c>
      <c r="B441" s="207" t="s">
        <v>579</v>
      </c>
      <c r="C441" s="194" t="s">
        <v>535</v>
      </c>
      <c r="D441" s="224" t="s">
        <v>793</v>
      </c>
      <c r="E441" s="197" t="s">
        <v>590</v>
      </c>
      <c r="F441" s="225" t="s">
        <v>902</v>
      </c>
      <c r="N441" s="196"/>
      <c r="O441" s="196"/>
      <c r="P441" s="196"/>
      <c r="Q441" s="196"/>
    </row>
    <row r="442" spans="1:17">
      <c r="A442" s="192" t="s">
        <v>903</v>
      </c>
      <c r="B442" s="207" t="s">
        <v>579</v>
      </c>
      <c r="C442" s="194" t="s">
        <v>535</v>
      </c>
      <c r="D442" s="224" t="s">
        <v>796</v>
      </c>
      <c r="E442" s="197" t="s">
        <v>589</v>
      </c>
      <c r="F442" s="225" t="s">
        <v>904</v>
      </c>
      <c r="N442" s="196"/>
      <c r="O442" s="196"/>
      <c r="P442" s="196"/>
      <c r="Q442" s="196"/>
    </row>
    <row r="443" spans="1:17">
      <c r="A443" s="192" t="s">
        <v>905</v>
      </c>
      <c r="B443" s="207" t="s">
        <v>579</v>
      </c>
      <c r="C443" s="194" t="s">
        <v>535</v>
      </c>
      <c r="D443" s="224" t="s">
        <v>793</v>
      </c>
      <c r="E443" s="197" t="s">
        <v>590</v>
      </c>
      <c r="F443" s="225" t="s">
        <v>906</v>
      </c>
      <c r="N443" s="196"/>
      <c r="O443" s="196"/>
      <c r="P443" s="196"/>
      <c r="Q443" s="196"/>
    </row>
    <row r="444" spans="1:17">
      <c r="A444" s="192" t="s">
        <v>907</v>
      </c>
      <c r="B444" s="207" t="s">
        <v>579</v>
      </c>
      <c r="C444" s="194" t="s">
        <v>535</v>
      </c>
      <c r="D444" s="224" t="s">
        <v>796</v>
      </c>
      <c r="E444" s="197" t="s">
        <v>589</v>
      </c>
      <c r="F444" s="225" t="s">
        <v>908</v>
      </c>
      <c r="N444" s="196"/>
      <c r="O444" s="196"/>
      <c r="P444" s="196"/>
      <c r="Q444" s="196"/>
    </row>
    <row r="445" spans="1:17">
      <c r="A445" s="192" t="s">
        <v>909</v>
      </c>
      <c r="B445" s="207" t="s">
        <v>579</v>
      </c>
      <c r="C445" s="194" t="s">
        <v>535</v>
      </c>
      <c r="D445" s="224" t="s">
        <v>775</v>
      </c>
      <c r="E445" s="197" t="s">
        <v>601</v>
      </c>
      <c r="F445" s="225" t="s">
        <v>910</v>
      </c>
      <c r="N445" s="196"/>
      <c r="O445" s="196"/>
      <c r="P445" s="196"/>
      <c r="Q445" s="196"/>
    </row>
    <row r="446" spans="1:17">
      <c r="A446" s="192" t="s">
        <v>911</v>
      </c>
      <c r="B446" s="207" t="s">
        <v>579</v>
      </c>
      <c r="C446" s="194" t="s">
        <v>535</v>
      </c>
      <c r="D446" s="224" t="s">
        <v>783</v>
      </c>
      <c r="E446" s="197" t="s">
        <v>728</v>
      </c>
      <c r="F446" s="225" t="s">
        <v>912</v>
      </c>
      <c r="N446" s="196"/>
      <c r="O446" s="196"/>
      <c r="P446" s="196"/>
      <c r="Q446" s="196"/>
    </row>
    <row r="447" spans="1:17">
      <c r="A447" s="192" t="s">
        <v>913</v>
      </c>
      <c r="B447" s="207" t="s">
        <v>579</v>
      </c>
      <c r="C447" s="194" t="s">
        <v>535</v>
      </c>
      <c r="D447" s="224" t="s">
        <v>793</v>
      </c>
      <c r="E447" s="197" t="s">
        <v>590</v>
      </c>
      <c r="F447" s="225" t="s">
        <v>914</v>
      </c>
      <c r="N447" s="196"/>
      <c r="O447" s="196"/>
      <c r="P447" s="196"/>
      <c r="Q447" s="196"/>
    </row>
    <row r="448" spans="1:17">
      <c r="A448" s="192" t="s">
        <v>915</v>
      </c>
      <c r="B448" s="207" t="s">
        <v>579</v>
      </c>
      <c r="C448" s="194" t="s">
        <v>535</v>
      </c>
      <c r="D448" s="224" t="s">
        <v>796</v>
      </c>
      <c r="E448" s="197" t="s">
        <v>589</v>
      </c>
      <c r="F448" s="225" t="s">
        <v>916</v>
      </c>
      <c r="N448" s="196"/>
      <c r="O448" s="196"/>
      <c r="P448" s="196"/>
      <c r="Q448" s="196"/>
    </row>
    <row r="449" spans="1:17">
      <c r="A449" s="192" t="s">
        <v>917</v>
      </c>
      <c r="B449" s="207" t="s">
        <v>579</v>
      </c>
      <c r="C449" s="194" t="s">
        <v>535</v>
      </c>
      <c r="D449" s="224" t="s">
        <v>778</v>
      </c>
      <c r="E449" s="197" t="s">
        <v>516</v>
      </c>
      <c r="F449" s="225" t="s">
        <v>1363</v>
      </c>
      <c r="N449" s="196"/>
      <c r="O449" s="196"/>
      <c r="P449" s="196"/>
      <c r="Q449" s="196"/>
    </row>
    <row r="450" spans="1:17">
      <c r="A450" s="192" t="s">
        <v>918</v>
      </c>
      <c r="B450" s="207" t="s">
        <v>579</v>
      </c>
      <c r="C450" s="194" t="s">
        <v>535</v>
      </c>
      <c r="D450" s="224" t="s">
        <v>793</v>
      </c>
      <c r="E450" s="197" t="s">
        <v>590</v>
      </c>
      <c r="F450" s="225" t="s">
        <v>919</v>
      </c>
      <c r="N450" s="196"/>
      <c r="O450" s="196"/>
      <c r="P450" s="196"/>
      <c r="Q450" s="196"/>
    </row>
    <row r="451" spans="1:17">
      <c r="A451" s="192" t="s">
        <v>920</v>
      </c>
      <c r="B451" s="207" t="s">
        <v>579</v>
      </c>
      <c r="C451" s="194" t="s">
        <v>535</v>
      </c>
      <c r="D451" s="224" t="s">
        <v>796</v>
      </c>
      <c r="E451" s="197" t="s">
        <v>589</v>
      </c>
      <c r="F451" s="225" t="s">
        <v>921</v>
      </c>
      <c r="N451" s="196"/>
      <c r="O451" s="196"/>
      <c r="P451" s="196"/>
      <c r="Q451" s="196"/>
    </row>
    <row r="452" spans="1:17">
      <c r="A452" s="192" t="s">
        <v>922</v>
      </c>
      <c r="B452" s="207" t="s">
        <v>579</v>
      </c>
      <c r="C452" s="194" t="s">
        <v>535</v>
      </c>
      <c r="D452" s="224" t="s">
        <v>775</v>
      </c>
      <c r="E452" s="197" t="s">
        <v>601</v>
      </c>
      <c r="F452" s="225" t="s">
        <v>923</v>
      </c>
      <c r="N452" s="196"/>
      <c r="O452" s="196"/>
      <c r="P452" s="196"/>
      <c r="Q452" s="196"/>
    </row>
    <row r="453" spans="1:17">
      <c r="A453" s="192" t="s">
        <v>924</v>
      </c>
      <c r="B453" s="207" t="s">
        <v>579</v>
      </c>
      <c r="C453" s="194" t="s">
        <v>535</v>
      </c>
      <c r="D453" s="224" t="s">
        <v>783</v>
      </c>
      <c r="E453" s="197" t="s">
        <v>728</v>
      </c>
      <c r="F453" s="225" t="s">
        <v>925</v>
      </c>
      <c r="N453" s="196"/>
      <c r="O453" s="196"/>
      <c r="P453" s="196"/>
      <c r="Q453" s="196"/>
    </row>
    <row r="454" spans="1:17">
      <c r="A454" s="192" t="s">
        <v>926</v>
      </c>
      <c r="B454" s="207" t="s">
        <v>579</v>
      </c>
      <c r="C454" s="194" t="s">
        <v>535</v>
      </c>
      <c r="D454" s="224" t="s">
        <v>793</v>
      </c>
      <c r="E454" s="197" t="s">
        <v>590</v>
      </c>
      <c r="F454" s="225" t="s">
        <v>927</v>
      </c>
      <c r="N454" s="196"/>
      <c r="O454" s="196"/>
      <c r="P454" s="196"/>
      <c r="Q454" s="196"/>
    </row>
    <row r="455" spans="1:17">
      <c r="A455" s="192" t="s">
        <v>928</v>
      </c>
      <c r="B455" s="207" t="s">
        <v>579</v>
      </c>
      <c r="C455" s="194" t="s">
        <v>535</v>
      </c>
      <c r="D455" s="224" t="s">
        <v>796</v>
      </c>
      <c r="E455" s="197" t="s">
        <v>589</v>
      </c>
      <c r="F455" s="225" t="s">
        <v>929</v>
      </c>
      <c r="N455" s="196"/>
      <c r="O455" s="196"/>
      <c r="P455" s="196"/>
      <c r="Q455" s="196"/>
    </row>
    <row r="456" spans="1:17">
      <c r="A456" s="192" t="s">
        <v>930</v>
      </c>
      <c r="B456" s="207" t="s">
        <v>579</v>
      </c>
      <c r="C456" s="194" t="s">
        <v>535</v>
      </c>
      <c r="D456" s="224" t="s">
        <v>796</v>
      </c>
      <c r="E456" s="197" t="s">
        <v>589</v>
      </c>
      <c r="F456" s="225" t="s">
        <v>931</v>
      </c>
      <c r="N456" s="196"/>
      <c r="O456" s="196"/>
      <c r="P456" s="196"/>
      <c r="Q456" s="196"/>
    </row>
    <row r="457" spans="1:17">
      <c r="A457" s="192" t="s">
        <v>932</v>
      </c>
      <c r="B457" s="207" t="s">
        <v>579</v>
      </c>
      <c r="C457" s="194" t="s">
        <v>535</v>
      </c>
      <c r="D457" s="224" t="s">
        <v>778</v>
      </c>
      <c r="E457" s="197" t="s">
        <v>516</v>
      </c>
      <c r="F457" s="225" t="s">
        <v>1364</v>
      </c>
      <c r="N457" s="196"/>
      <c r="O457" s="196"/>
      <c r="P457" s="196"/>
      <c r="Q457" s="196"/>
    </row>
    <row r="458" spans="1:17">
      <c r="A458" s="192" t="s">
        <v>933</v>
      </c>
      <c r="B458" s="207" t="s">
        <v>579</v>
      </c>
      <c r="C458" s="194" t="s">
        <v>535</v>
      </c>
      <c r="D458" s="224" t="s">
        <v>775</v>
      </c>
      <c r="E458" s="197" t="s">
        <v>601</v>
      </c>
      <c r="F458" s="225" t="s">
        <v>934</v>
      </c>
      <c r="N458" s="196"/>
      <c r="O458" s="196"/>
      <c r="P458" s="196"/>
      <c r="Q458" s="196"/>
    </row>
    <row r="459" spans="1:17">
      <c r="A459" s="192" t="s">
        <v>935</v>
      </c>
      <c r="B459" s="207" t="s">
        <v>579</v>
      </c>
      <c r="C459" s="194" t="s">
        <v>535</v>
      </c>
      <c r="D459" s="224" t="s">
        <v>783</v>
      </c>
      <c r="E459" s="197" t="s">
        <v>728</v>
      </c>
      <c r="F459" s="225" t="s">
        <v>936</v>
      </c>
      <c r="N459" s="196"/>
      <c r="O459" s="196"/>
      <c r="P459" s="196"/>
      <c r="Q459" s="196"/>
    </row>
    <row r="460" spans="1:17">
      <c r="A460" s="192" t="s">
        <v>937</v>
      </c>
      <c r="B460" s="207" t="s">
        <v>579</v>
      </c>
      <c r="C460" s="194" t="s">
        <v>535</v>
      </c>
      <c r="D460" s="224" t="s">
        <v>793</v>
      </c>
      <c r="E460" s="197" t="s">
        <v>590</v>
      </c>
      <c r="F460" s="225" t="s">
        <v>938</v>
      </c>
      <c r="N460" s="196"/>
      <c r="O460" s="196"/>
      <c r="P460" s="196"/>
      <c r="Q460" s="196"/>
    </row>
    <row r="461" spans="1:17">
      <c r="A461" s="192" t="s">
        <v>939</v>
      </c>
      <c r="B461" s="207" t="s">
        <v>579</v>
      </c>
      <c r="C461" s="194" t="s">
        <v>535</v>
      </c>
      <c r="D461" s="224" t="s">
        <v>796</v>
      </c>
      <c r="E461" s="197" t="s">
        <v>589</v>
      </c>
      <c r="F461" s="225" t="s">
        <v>940</v>
      </c>
      <c r="N461" s="196"/>
      <c r="O461" s="196"/>
      <c r="P461" s="196"/>
      <c r="Q461" s="196"/>
    </row>
    <row r="462" spans="1:17">
      <c r="A462" s="192" t="s">
        <v>941</v>
      </c>
      <c r="B462" s="207" t="s">
        <v>579</v>
      </c>
      <c r="C462" s="194" t="s">
        <v>535</v>
      </c>
      <c r="D462" s="224" t="s">
        <v>775</v>
      </c>
      <c r="E462" s="197" t="s">
        <v>601</v>
      </c>
      <c r="F462" s="225" t="s">
        <v>942</v>
      </c>
      <c r="N462" s="196"/>
      <c r="O462" s="196"/>
      <c r="P462" s="196"/>
      <c r="Q462" s="196"/>
    </row>
    <row r="463" spans="1:17">
      <c r="A463" s="192" t="s">
        <v>943</v>
      </c>
      <c r="B463" s="207" t="s">
        <v>579</v>
      </c>
      <c r="C463" s="194" t="s">
        <v>535</v>
      </c>
      <c r="D463" s="224" t="s">
        <v>783</v>
      </c>
      <c r="E463" s="197" t="s">
        <v>728</v>
      </c>
      <c r="F463" s="225" t="s">
        <v>944</v>
      </c>
      <c r="N463" s="196"/>
      <c r="O463" s="196"/>
      <c r="P463" s="196"/>
      <c r="Q463" s="196"/>
    </row>
    <row r="464" spans="1:17">
      <c r="A464" s="192" t="s">
        <v>945</v>
      </c>
      <c r="B464" s="207" t="s">
        <v>579</v>
      </c>
      <c r="C464" s="194" t="s">
        <v>535</v>
      </c>
      <c r="D464" s="224" t="s">
        <v>793</v>
      </c>
      <c r="E464" s="197" t="s">
        <v>590</v>
      </c>
      <c r="F464" s="225" t="s">
        <v>946</v>
      </c>
      <c r="N464" s="196"/>
      <c r="O464" s="196"/>
      <c r="P464" s="196"/>
      <c r="Q464" s="196"/>
    </row>
    <row r="465" spans="1:17">
      <c r="A465" s="192" t="s">
        <v>947</v>
      </c>
      <c r="B465" s="207" t="s">
        <v>579</v>
      </c>
      <c r="C465" s="194" t="s">
        <v>535</v>
      </c>
      <c r="D465" s="224" t="s">
        <v>796</v>
      </c>
      <c r="E465" s="197" t="s">
        <v>589</v>
      </c>
      <c r="F465" s="225" t="s">
        <v>948</v>
      </c>
      <c r="N465" s="196"/>
      <c r="O465" s="196"/>
      <c r="P465" s="196"/>
      <c r="Q465" s="196"/>
    </row>
    <row r="466" spans="1:17">
      <c r="A466" s="192" t="s">
        <v>949</v>
      </c>
      <c r="B466" s="207" t="s">
        <v>579</v>
      </c>
      <c r="C466" s="194" t="s">
        <v>535</v>
      </c>
      <c r="D466" s="224" t="s">
        <v>793</v>
      </c>
      <c r="E466" s="197" t="s">
        <v>590</v>
      </c>
      <c r="F466" s="225" t="s">
        <v>950</v>
      </c>
      <c r="N466" s="196"/>
      <c r="O466" s="196"/>
      <c r="P466" s="196"/>
      <c r="Q466" s="196"/>
    </row>
    <row r="467" spans="1:17">
      <c r="A467" s="192" t="s">
        <v>951</v>
      </c>
      <c r="B467" s="207" t="s">
        <v>579</v>
      </c>
      <c r="C467" s="194" t="s">
        <v>535</v>
      </c>
      <c r="D467" s="224" t="s">
        <v>796</v>
      </c>
      <c r="E467" s="197" t="s">
        <v>589</v>
      </c>
      <c r="F467" s="225" t="s">
        <v>952</v>
      </c>
      <c r="N467" s="196"/>
      <c r="O467" s="196"/>
      <c r="P467" s="196"/>
      <c r="Q467" s="196"/>
    </row>
    <row r="468" spans="1:17">
      <c r="A468" s="192" t="s">
        <v>953</v>
      </c>
      <c r="B468" s="207" t="s">
        <v>579</v>
      </c>
      <c r="C468" s="194" t="s">
        <v>535</v>
      </c>
      <c r="D468" s="224" t="s">
        <v>775</v>
      </c>
      <c r="E468" s="197" t="s">
        <v>601</v>
      </c>
      <c r="F468" s="225" t="s">
        <v>954</v>
      </c>
      <c r="N468" s="196"/>
      <c r="O468" s="196"/>
      <c r="P468" s="196"/>
      <c r="Q468" s="196"/>
    </row>
    <row r="469" spans="1:17">
      <c r="A469" s="192" t="s">
        <v>955</v>
      </c>
      <c r="B469" s="207" t="s">
        <v>579</v>
      </c>
      <c r="C469" s="194" t="s">
        <v>535</v>
      </c>
      <c r="D469" s="224" t="s">
        <v>783</v>
      </c>
      <c r="E469" s="197" t="s">
        <v>728</v>
      </c>
      <c r="F469" s="225" t="s">
        <v>956</v>
      </c>
      <c r="N469" s="196"/>
      <c r="O469" s="196"/>
      <c r="P469" s="196"/>
      <c r="Q469" s="196"/>
    </row>
    <row r="470" spans="1:17">
      <c r="A470" s="192" t="s">
        <v>957</v>
      </c>
      <c r="B470" s="207" t="s">
        <v>579</v>
      </c>
      <c r="C470" s="194" t="s">
        <v>535</v>
      </c>
      <c r="D470" s="224" t="s">
        <v>793</v>
      </c>
      <c r="E470" s="197" t="s">
        <v>590</v>
      </c>
      <c r="F470" s="225" t="s">
        <v>958</v>
      </c>
      <c r="N470" s="196"/>
      <c r="O470" s="196"/>
      <c r="P470" s="196"/>
      <c r="Q470" s="196"/>
    </row>
    <row r="471" spans="1:17">
      <c r="A471" s="192" t="s">
        <v>959</v>
      </c>
      <c r="B471" s="207" t="s">
        <v>579</v>
      </c>
      <c r="C471" s="194" t="s">
        <v>535</v>
      </c>
      <c r="D471" s="224" t="s">
        <v>796</v>
      </c>
      <c r="E471" s="197" t="s">
        <v>589</v>
      </c>
      <c r="F471" s="225" t="s">
        <v>960</v>
      </c>
      <c r="N471" s="196"/>
      <c r="O471" s="196"/>
      <c r="P471" s="196"/>
      <c r="Q471" s="196"/>
    </row>
    <row r="472" spans="1:17">
      <c r="A472" s="192" t="s">
        <v>961</v>
      </c>
      <c r="B472" s="207" t="s">
        <v>579</v>
      </c>
      <c r="C472" s="194" t="s">
        <v>535</v>
      </c>
      <c r="D472" s="224" t="s">
        <v>778</v>
      </c>
      <c r="E472" s="197" t="s">
        <v>516</v>
      </c>
      <c r="F472" s="225" t="s">
        <v>1365</v>
      </c>
      <c r="N472" s="196"/>
      <c r="O472" s="196"/>
      <c r="P472" s="196"/>
      <c r="Q472" s="196"/>
    </row>
    <row r="473" spans="1:17">
      <c r="A473" s="192" t="s">
        <v>962</v>
      </c>
      <c r="B473" s="207" t="s">
        <v>579</v>
      </c>
      <c r="C473" s="194" t="s">
        <v>535</v>
      </c>
      <c r="D473" s="224" t="s">
        <v>778</v>
      </c>
      <c r="E473" s="197" t="s">
        <v>516</v>
      </c>
      <c r="F473" s="225" t="s">
        <v>1366</v>
      </c>
      <c r="N473" s="196"/>
      <c r="O473" s="196"/>
      <c r="P473" s="196"/>
      <c r="Q473" s="196"/>
    </row>
    <row r="474" spans="1:17">
      <c r="A474" s="192" t="s">
        <v>963</v>
      </c>
      <c r="B474" s="207" t="s">
        <v>579</v>
      </c>
      <c r="C474" s="194" t="s">
        <v>535</v>
      </c>
      <c r="D474" s="224" t="s">
        <v>778</v>
      </c>
      <c r="E474" s="197" t="s">
        <v>516</v>
      </c>
      <c r="F474" s="225" t="s">
        <v>1367</v>
      </c>
      <c r="N474" s="196"/>
      <c r="O474" s="196"/>
      <c r="P474" s="196"/>
      <c r="Q474" s="196"/>
    </row>
    <row r="475" spans="1:17">
      <c r="A475" s="192" t="s">
        <v>964</v>
      </c>
      <c r="B475" s="207" t="s">
        <v>579</v>
      </c>
      <c r="C475" s="194" t="s">
        <v>535</v>
      </c>
      <c r="D475" s="224" t="s">
        <v>778</v>
      </c>
      <c r="E475" s="197" t="s">
        <v>516</v>
      </c>
      <c r="F475" s="225" t="s">
        <v>1368</v>
      </c>
      <c r="N475" s="196"/>
      <c r="O475" s="196"/>
      <c r="P475" s="196"/>
      <c r="Q475" s="196"/>
    </row>
    <row r="476" spans="1:17">
      <c r="A476" s="192" t="s">
        <v>965</v>
      </c>
      <c r="B476" s="207" t="s">
        <v>579</v>
      </c>
      <c r="C476" s="194" t="s">
        <v>535</v>
      </c>
      <c r="D476" s="224" t="s">
        <v>778</v>
      </c>
      <c r="E476" s="197" t="s">
        <v>516</v>
      </c>
      <c r="F476" s="225" t="s">
        <v>1369</v>
      </c>
      <c r="N476" s="196"/>
      <c r="O476" s="196"/>
      <c r="P476" s="196"/>
      <c r="Q476" s="196"/>
    </row>
    <row r="477" spans="1:17">
      <c r="A477" s="192" t="s">
        <v>966</v>
      </c>
      <c r="B477" s="207" t="s">
        <v>579</v>
      </c>
      <c r="C477" s="194" t="s">
        <v>535</v>
      </c>
      <c r="D477" s="224" t="s">
        <v>778</v>
      </c>
      <c r="E477" s="197" t="s">
        <v>516</v>
      </c>
      <c r="F477" s="225" t="s">
        <v>229</v>
      </c>
      <c r="N477" s="196"/>
      <c r="O477" s="196"/>
      <c r="P477" s="196"/>
      <c r="Q477" s="196"/>
    </row>
    <row r="478" spans="1:17">
      <c r="A478" s="199" t="s">
        <v>967</v>
      </c>
      <c r="B478" s="207" t="s">
        <v>581</v>
      </c>
      <c r="C478" s="194" t="s">
        <v>535</v>
      </c>
      <c r="D478" s="197" t="s">
        <v>515</v>
      </c>
      <c r="E478" s="197" t="s">
        <v>516</v>
      </c>
      <c r="F478" s="195" t="s">
        <v>968</v>
      </c>
      <c r="N478" s="196"/>
      <c r="O478" s="196"/>
      <c r="P478" s="196"/>
      <c r="Q478" s="196"/>
    </row>
    <row r="479" spans="1:17">
      <c r="A479" s="199" t="s">
        <v>1370</v>
      </c>
      <c r="B479" s="207" t="s">
        <v>581</v>
      </c>
      <c r="C479" s="194" t="s">
        <v>535</v>
      </c>
      <c r="D479" s="197" t="s">
        <v>601</v>
      </c>
      <c r="E479" s="197" t="s">
        <v>601</v>
      </c>
      <c r="F479" s="195" t="s">
        <v>969</v>
      </c>
      <c r="N479" s="196"/>
      <c r="O479" s="196"/>
      <c r="P479" s="196"/>
      <c r="Q479" s="196"/>
    </row>
    <row r="480" spans="1:17">
      <c r="A480" s="199" t="s">
        <v>1371</v>
      </c>
      <c r="B480" s="207" t="s">
        <v>581</v>
      </c>
      <c r="C480" s="194" t="s">
        <v>535</v>
      </c>
      <c r="D480" s="197" t="s">
        <v>590</v>
      </c>
      <c r="E480" s="197" t="s">
        <v>590</v>
      </c>
      <c r="F480" s="195" t="s">
        <v>970</v>
      </c>
      <c r="N480" s="196"/>
      <c r="O480" s="196"/>
      <c r="P480" s="196"/>
      <c r="Q480" s="196"/>
    </row>
    <row r="481" spans="1:17">
      <c r="A481" s="199" t="s">
        <v>1372</v>
      </c>
      <c r="B481" s="207" t="s">
        <v>581</v>
      </c>
      <c r="C481" s="194" t="s">
        <v>535</v>
      </c>
      <c r="D481" s="197" t="s">
        <v>590</v>
      </c>
      <c r="E481" s="197" t="s">
        <v>590</v>
      </c>
      <c r="F481" s="195" t="s">
        <v>971</v>
      </c>
      <c r="N481" s="196"/>
      <c r="O481" s="196"/>
      <c r="P481" s="196"/>
      <c r="Q481" s="196"/>
    </row>
    <row r="482" spans="1:17">
      <c r="A482" s="199" t="s">
        <v>1373</v>
      </c>
      <c r="B482" s="207" t="s">
        <v>581</v>
      </c>
      <c r="C482" s="194" t="s">
        <v>535</v>
      </c>
      <c r="D482" s="197" t="s">
        <v>601</v>
      </c>
      <c r="E482" s="197" t="s">
        <v>601</v>
      </c>
      <c r="F482" s="195" t="s">
        <v>972</v>
      </c>
      <c r="N482" s="196"/>
      <c r="O482" s="196"/>
      <c r="P482" s="196"/>
      <c r="Q482" s="196"/>
    </row>
    <row r="483" spans="1:17">
      <c r="A483" s="199" t="s">
        <v>1374</v>
      </c>
      <c r="B483" s="207" t="s">
        <v>581</v>
      </c>
      <c r="C483" s="194" t="s">
        <v>535</v>
      </c>
      <c r="D483" s="197" t="s">
        <v>728</v>
      </c>
      <c r="E483" s="197" t="s">
        <v>728</v>
      </c>
      <c r="F483" s="195" t="s">
        <v>973</v>
      </c>
      <c r="N483" s="196"/>
      <c r="O483" s="196"/>
      <c r="P483" s="196"/>
      <c r="Q483" s="196"/>
    </row>
    <row r="484" spans="1:17">
      <c r="A484" s="199" t="s">
        <v>1375</v>
      </c>
      <c r="B484" s="207" t="s">
        <v>581</v>
      </c>
      <c r="C484" s="194" t="s">
        <v>535</v>
      </c>
      <c r="D484" s="197" t="s">
        <v>590</v>
      </c>
      <c r="E484" s="197" t="s">
        <v>590</v>
      </c>
      <c r="F484" s="195" t="s">
        <v>974</v>
      </c>
      <c r="N484" s="196"/>
      <c r="O484" s="196"/>
      <c r="P484" s="196"/>
      <c r="Q484" s="196"/>
    </row>
    <row r="485" spans="1:17">
      <c r="A485" s="199" t="s">
        <v>1376</v>
      </c>
      <c r="B485" s="207" t="s">
        <v>581</v>
      </c>
      <c r="C485" s="194" t="s">
        <v>535</v>
      </c>
      <c r="D485" s="197" t="s">
        <v>589</v>
      </c>
      <c r="E485" s="197" t="s">
        <v>589</v>
      </c>
      <c r="F485" s="195" t="s">
        <v>975</v>
      </c>
      <c r="N485" s="196"/>
      <c r="O485" s="196"/>
      <c r="P485" s="196"/>
      <c r="Q485" s="196"/>
    </row>
    <row r="486" spans="1:17">
      <c r="A486" s="199" t="s">
        <v>1377</v>
      </c>
      <c r="B486" s="207" t="s">
        <v>581</v>
      </c>
      <c r="C486" s="194" t="s">
        <v>535</v>
      </c>
      <c r="D486" s="197" t="s">
        <v>589</v>
      </c>
      <c r="E486" s="197" t="s">
        <v>589</v>
      </c>
      <c r="F486" s="195" t="s">
        <v>976</v>
      </c>
      <c r="N486" s="196"/>
      <c r="O486" s="196"/>
      <c r="P486" s="196"/>
      <c r="Q486" s="196"/>
    </row>
    <row r="487" spans="1:17">
      <c r="A487" s="199" t="s">
        <v>1378</v>
      </c>
      <c r="B487" s="207" t="s">
        <v>581</v>
      </c>
      <c r="C487" s="194" t="s">
        <v>535</v>
      </c>
      <c r="D487" s="197" t="s">
        <v>589</v>
      </c>
      <c r="E487" s="197" t="s">
        <v>589</v>
      </c>
      <c r="F487" s="195" t="s">
        <v>977</v>
      </c>
      <c r="N487" s="196"/>
      <c r="O487" s="196"/>
      <c r="P487" s="196"/>
      <c r="Q487" s="196"/>
    </row>
    <row r="488" spans="1:17">
      <c r="A488" s="199" t="s">
        <v>1379</v>
      </c>
      <c r="B488" s="207" t="s">
        <v>581</v>
      </c>
      <c r="C488" s="194" t="s">
        <v>535</v>
      </c>
      <c r="D488" s="197" t="s">
        <v>589</v>
      </c>
      <c r="E488" s="197" t="s">
        <v>589</v>
      </c>
      <c r="F488" s="195" t="s">
        <v>978</v>
      </c>
      <c r="N488" s="196"/>
      <c r="O488" s="196"/>
      <c r="P488" s="196"/>
      <c r="Q488" s="196"/>
    </row>
    <row r="489" spans="1:17">
      <c r="A489" s="199" t="s">
        <v>1380</v>
      </c>
      <c r="B489" s="207" t="s">
        <v>581</v>
      </c>
      <c r="C489" s="194" t="s">
        <v>535</v>
      </c>
      <c r="D489" s="197" t="s">
        <v>590</v>
      </c>
      <c r="E489" s="197" t="s">
        <v>590</v>
      </c>
      <c r="F489" s="195" t="s">
        <v>979</v>
      </c>
      <c r="N489" s="196"/>
      <c r="O489" s="196"/>
      <c r="P489" s="196"/>
      <c r="Q489" s="196"/>
    </row>
    <row r="490" spans="1:17">
      <c r="A490" s="199" t="s">
        <v>1381</v>
      </c>
      <c r="B490" s="207" t="s">
        <v>581</v>
      </c>
      <c r="C490" s="194" t="s">
        <v>535</v>
      </c>
      <c r="D490" s="197" t="s">
        <v>590</v>
      </c>
      <c r="E490" s="197" t="s">
        <v>590</v>
      </c>
      <c r="F490" s="195" t="s">
        <v>980</v>
      </c>
      <c r="N490" s="196"/>
      <c r="O490" s="196"/>
      <c r="P490" s="196"/>
      <c r="Q490" s="196"/>
    </row>
    <row r="491" spans="1:17">
      <c r="A491" s="199" t="s">
        <v>1382</v>
      </c>
      <c r="B491" s="207" t="s">
        <v>581</v>
      </c>
      <c r="C491" s="194" t="s">
        <v>535</v>
      </c>
      <c r="D491" s="197" t="s">
        <v>590</v>
      </c>
      <c r="E491" s="197" t="s">
        <v>590</v>
      </c>
      <c r="F491" s="195" t="s">
        <v>981</v>
      </c>
      <c r="N491" s="196"/>
      <c r="O491" s="196"/>
      <c r="P491" s="196"/>
      <c r="Q491" s="196"/>
    </row>
    <row r="492" spans="1:17">
      <c r="A492" s="199" t="s">
        <v>1383</v>
      </c>
      <c r="B492" s="207" t="s">
        <v>581</v>
      </c>
      <c r="C492" s="194" t="s">
        <v>535</v>
      </c>
      <c r="D492" s="197" t="s">
        <v>515</v>
      </c>
      <c r="E492" s="197" t="s">
        <v>516</v>
      </c>
      <c r="F492" s="195" t="s">
        <v>982</v>
      </c>
      <c r="N492" s="196"/>
      <c r="O492" s="196"/>
      <c r="P492" s="196"/>
      <c r="Q492" s="196"/>
    </row>
    <row r="493" spans="1:17">
      <c r="A493" s="199" t="s">
        <v>1384</v>
      </c>
      <c r="B493" s="207" t="s">
        <v>581</v>
      </c>
      <c r="C493" s="194" t="s">
        <v>535</v>
      </c>
      <c r="D493" s="197" t="s">
        <v>515</v>
      </c>
      <c r="E493" s="197" t="s">
        <v>516</v>
      </c>
      <c r="F493" s="195" t="s">
        <v>983</v>
      </c>
      <c r="N493" s="196"/>
      <c r="O493" s="196"/>
      <c r="P493" s="196"/>
      <c r="Q493" s="196"/>
    </row>
    <row r="494" spans="1:17">
      <c r="A494" s="199" t="s">
        <v>1385</v>
      </c>
      <c r="B494" s="207" t="s">
        <v>581</v>
      </c>
      <c r="C494" s="194" t="s">
        <v>535</v>
      </c>
      <c r="D494" s="197" t="s">
        <v>515</v>
      </c>
      <c r="E494" s="197" t="s">
        <v>516</v>
      </c>
      <c r="F494" s="195" t="s">
        <v>984</v>
      </c>
      <c r="N494" s="196"/>
      <c r="O494" s="196"/>
      <c r="P494" s="196"/>
      <c r="Q494" s="196"/>
    </row>
    <row r="495" spans="1:17">
      <c r="A495" s="199" t="s">
        <v>1386</v>
      </c>
      <c r="B495" s="207" t="s">
        <v>581</v>
      </c>
      <c r="C495" s="194" t="s">
        <v>535</v>
      </c>
      <c r="D495" s="197" t="s">
        <v>590</v>
      </c>
      <c r="E495" s="197" t="s">
        <v>590</v>
      </c>
      <c r="F495" s="195" t="s">
        <v>985</v>
      </c>
      <c r="N495" s="196"/>
      <c r="O495" s="196"/>
      <c r="P495" s="196"/>
      <c r="Q495" s="196"/>
    </row>
    <row r="496" spans="1:17">
      <c r="A496" s="199" t="s">
        <v>1387</v>
      </c>
      <c r="B496" s="207" t="s">
        <v>581</v>
      </c>
      <c r="C496" s="194" t="s">
        <v>535</v>
      </c>
      <c r="D496" s="197" t="s">
        <v>589</v>
      </c>
      <c r="E496" s="197" t="s">
        <v>589</v>
      </c>
      <c r="F496" s="195" t="s">
        <v>986</v>
      </c>
      <c r="N496" s="196"/>
      <c r="O496" s="196"/>
      <c r="P496" s="196"/>
      <c r="Q496" s="196"/>
    </row>
    <row r="497" spans="1:17">
      <c r="A497" s="199" t="s">
        <v>1388</v>
      </c>
      <c r="B497" s="207" t="s">
        <v>581</v>
      </c>
      <c r="C497" s="194" t="s">
        <v>535</v>
      </c>
      <c r="D497" s="197" t="s">
        <v>515</v>
      </c>
      <c r="E497" s="197" t="s">
        <v>516</v>
      </c>
      <c r="F497" s="195" t="s">
        <v>987</v>
      </c>
      <c r="N497" s="196"/>
      <c r="O497" s="196"/>
      <c r="P497" s="196"/>
      <c r="Q497" s="196"/>
    </row>
    <row r="498" spans="1:17">
      <c r="A498" s="199" t="s">
        <v>1389</v>
      </c>
      <c r="B498" s="207" t="s">
        <v>581</v>
      </c>
      <c r="C498" s="194" t="s">
        <v>535</v>
      </c>
      <c r="D498" s="197" t="s">
        <v>515</v>
      </c>
      <c r="E498" s="197" t="s">
        <v>516</v>
      </c>
      <c r="F498" s="195" t="s">
        <v>988</v>
      </c>
      <c r="N498" s="196"/>
      <c r="O498" s="196"/>
      <c r="P498" s="196"/>
      <c r="Q498" s="196"/>
    </row>
    <row r="499" spans="1:17">
      <c r="A499" s="199" t="s">
        <v>1390</v>
      </c>
      <c r="B499" s="207" t="s">
        <v>581</v>
      </c>
      <c r="C499" s="194" t="s">
        <v>535</v>
      </c>
      <c r="D499" s="197" t="s">
        <v>515</v>
      </c>
      <c r="E499" s="197" t="s">
        <v>516</v>
      </c>
      <c r="F499" s="195" t="s">
        <v>989</v>
      </c>
      <c r="N499" s="196"/>
      <c r="O499" s="196"/>
      <c r="P499" s="196"/>
      <c r="Q499" s="196"/>
    </row>
    <row r="500" spans="1:17">
      <c r="A500" s="199" t="s">
        <v>65</v>
      </c>
      <c r="B500" s="199" t="s">
        <v>65</v>
      </c>
      <c r="C500" s="201" t="s">
        <v>535</v>
      </c>
      <c r="D500" s="198" t="s">
        <v>36</v>
      </c>
      <c r="E500" s="198" t="s">
        <v>36</v>
      </c>
      <c r="F500" s="199"/>
      <c r="N500" s="196"/>
      <c r="O500" s="196"/>
      <c r="P500" s="196"/>
      <c r="Q500" s="196"/>
    </row>
    <row r="501" spans="1:17">
      <c r="A501" s="199" t="s">
        <v>74</v>
      </c>
      <c r="B501" s="199" t="s">
        <v>74</v>
      </c>
      <c r="C501" s="201" t="s">
        <v>537</v>
      </c>
      <c r="D501" s="198"/>
      <c r="E501" s="198"/>
      <c r="F501" s="199"/>
      <c r="N501" s="196"/>
      <c r="O501" s="196"/>
      <c r="P501" s="196"/>
      <c r="Q501" s="196"/>
    </row>
    <row r="502" spans="1:17">
      <c r="A502" s="194" t="s">
        <v>1391</v>
      </c>
      <c r="B502" s="194" t="s">
        <v>584</v>
      </c>
      <c r="C502" s="194" t="s">
        <v>540</v>
      </c>
      <c r="D502" s="194" t="s">
        <v>590</v>
      </c>
      <c r="E502" s="194" t="s">
        <v>590</v>
      </c>
      <c r="F502" s="226" t="s">
        <v>1038</v>
      </c>
      <c r="N502" s="196"/>
      <c r="O502" s="196"/>
      <c r="P502" s="196"/>
      <c r="Q502" s="196"/>
    </row>
    <row r="503" spans="1:17">
      <c r="A503" s="227" t="s">
        <v>1039</v>
      </c>
      <c r="B503" s="194" t="s">
        <v>584</v>
      </c>
      <c r="C503" s="194" t="s">
        <v>540</v>
      </c>
      <c r="D503" s="194" t="s">
        <v>589</v>
      </c>
      <c r="E503" s="194" t="s">
        <v>589</v>
      </c>
      <c r="F503" s="226" t="s">
        <v>1040</v>
      </c>
      <c r="N503" s="196"/>
      <c r="O503" s="196"/>
      <c r="P503" s="196"/>
      <c r="Q503" s="196"/>
    </row>
    <row r="504" spans="1:17">
      <c r="A504" s="227" t="s">
        <v>1041</v>
      </c>
      <c r="B504" s="194" t="s">
        <v>584</v>
      </c>
      <c r="C504" s="194" t="s">
        <v>540</v>
      </c>
      <c r="D504" s="194" t="s">
        <v>676</v>
      </c>
      <c r="E504" s="197" t="s">
        <v>516</v>
      </c>
      <c r="F504" s="226" t="s">
        <v>1042</v>
      </c>
      <c r="N504" s="196"/>
      <c r="O504" s="196"/>
      <c r="P504" s="196"/>
      <c r="Q504" s="196"/>
    </row>
    <row r="505" spans="1:17">
      <c r="A505" s="227" t="s">
        <v>1043</v>
      </c>
      <c r="B505" s="194" t="s">
        <v>584</v>
      </c>
      <c r="C505" s="194" t="s">
        <v>540</v>
      </c>
      <c r="D505" s="194" t="s">
        <v>589</v>
      </c>
      <c r="E505" s="194" t="s">
        <v>589</v>
      </c>
      <c r="F505" s="226" t="s">
        <v>1044</v>
      </c>
      <c r="N505" s="196"/>
      <c r="O505" s="196"/>
      <c r="P505" s="196"/>
      <c r="Q505" s="196"/>
    </row>
    <row r="506" spans="1:17">
      <c r="A506" s="227" t="s">
        <v>1045</v>
      </c>
      <c r="B506" s="194" t="s">
        <v>584</v>
      </c>
      <c r="C506" s="194" t="s">
        <v>540</v>
      </c>
      <c r="D506" s="194" t="s">
        <v>519</v>
      </c>
      <c r="E506" s="194" t="s">
        <v>519</v>
      </c>
      <c r="F506" s="226" t="s">
        <v>1046</v>
      </c>
      <c r="N506" s="196"/>
      <c r="O506" s="196"/>
      <c r="P506" s="196"/>
      <c r="Q506" s="196"/>
    </row>
    <row r="507" spans="1:17">
      <c r="A507" s="227" t="s">
        <v>1047</v>
      </c>
      <c r="B507" s="194" t="s">
        <v>584</v>
      </c>
      <c r="C507" s="194" t="s">
        <v>540</v>
      </c>
      <c r="D507" s="194" t="s">
        <v>590</v>
      </c>
      <c r="E507" s="194" t="s">
        <v>590</v>
      </c>
      <c r="F507" s="226" t="s">
        <v>1048</v>
      </c>
      <c r="N507" s="196"/>
      <c r="O507" s="196"/>
      <c r="P507" s="196"/>
      <c r="Q507" s="196"/>
    </row>
    <row r="508" spans="1:17">
      <c r="A508" s="227" t="s">
        <v>1049</v>
      </c>
      <c r="B508" s="194" t="s">
        <v>584</v>
      </c>
      <c r="C508" s="194" t="s">
        <v>540</v>
      </c>
      <c r="D508" s="194" t="s">
        <v>589</v>
      </c>
      <c r="E508" s="194" t="s">
        <v>589</v>
      </c>
      <c r="F508" s="226" t="s">
        <v>1050</v>
      </c>
      <c r="N508" s="196"/>
      <c r="O508" s="196"/>
      <c r="P508" s="196"/>
      <c r="Q508" s="196"/>
    </row>
    <row r="509" spans="1:17">
      <c r="A509" s="227" t="s">
        <v>1051</v>
      </c>
      <c r="B509" s="194" t="s">
        <v>584</v>
      </c>
      <c r="C509" s="194" t="s">
        <v>540</v>
      </c>
      <c r="D509" s="194" t="s">
        <v>590</v>
      </c>
      <c r="E509" s="194" t="s">
        <v>590</v>
      </c>
      <c r="F509" s="226" t="s">
        <v>1052</v>
      </c>
      <c r="N509" s="196"/>
      <c r="O509" s="196"/>
      <c r="P509" s="196"/>
      <c r="Q509" s="196"/>
    </row>
    <row r="510" spans="1:17">
      <c r="A510" s="227" t="s">
        <v>1053</v>
      </c>
      <c r="B510" s="194" t="s">
        <v>584</v>
      </c>
      <c r="C510" s="194" t="s">
        <v>540</v>
      </c>
      <c r="D510" s="194" t="s">
        <v>589</v>
      </c>
      <c r="E510" s="194" t="s">
        <v>589</v>
      </c>
      <c r="F510" s="226" t="s">
        <v>1054</v>
      </c>
      <c r="N510" s="196"/>
      <c r="O510" s="196"/>
      <c r="P510" s="196"/>
      <c r="Q510" s="196"/>
    </row>
    <row r="511" spans="1:17">
      <c r="A511" s="227" t="s">
        <v>1055</v>
      </c>
      <c r="B511" s="194" t="s">
        <v>584</v>
      </c>
      <c r="C511" s="194" t="s">
        <v>540</v>
      </c>
      <c r="D511" s="194" t="s">
        <v>590</v>
      </c>
      <c r="E511" s="194" t="s">
        <v>590</v>
      </c>
      <c r="F511" s="226" t="s">
        <v>970</v>
      </c>
      <c r="N511" s="196"/>
      <c r="O511" s="196"/>
      <c r="P511" s="196"/>
      <c r="Q511" s="196"/>
    </row>
    <row r="512" spans="1:17">
      <c r="A512" s="227" t="s">
        <v>1056</v>
      </c>
      <c r="B512" s="194" t="s">
        <v>584</v>
      </c>
      <c r="C512" s="194" t="s">
        <v>540</v>
      </c>
      <c r="D512" s="194" t="s">
        <v>589</v>
      </c>
      <c r="E512" s="194" t="s">
        <v>589</v>
      </c>
      <c r="F512" s="226" t="s">
        <v>1057</v>
      </c>
      <c r="N512" s="196"/>
      <c r="O512" s="196"/>
      <c r="P512" s="196"/>
      <c r="Q512" s="196"/>
    </row>
    <row r="513" spans="1:17">
      <c r="A513" s="227" t="s">
        <v>1058</v>
      </c>
      <c r="B513" s="194" t="s">
        <v>584</v>
      </c>
      <c r="C513" s="194" t="s">
        <v>540</v>
      </c>
      <c r="D513" s="194" t="s">
        <v>728</v>
      </c>
      <c r="E513" s="194" t="s">
        <v>728</v>
      </c>
      <c r="F513" s="226" t="s">
        <v>1059</v>
      </c>
      <c r="N513" s="196"/>
      <c r="O513" s="196"/>
      <c r="P513" s="196"/>
      <c r="Q513" s="196"/>
    </row>
    <row r="514" spans="1:17">
      <c r="A514" s="227" t="s">
        <v>1060</v>
      </c>
      <c r="B514" s="194" t="s">
        <v>584</v>
      </c>
      <c r="C514" s="194" t="s">
        <v>540</v>
      </c>
      <c r="D514" s="194" t="s">
        <v>589</v>
      </c>
      <c r="E514" s="194" t="s">
        <v>589</v>
      </c>
      <c r="F514" s="226" t="s">
        <v>1061</v>
      </c>
      <c r="N514" s="196"/>
      <c r="O514" s="196"/>
      <c r="P514" s="196"/>
      <c r="Q514" s="196"/>
    </row>
    <row r="515" spans="1:17">
      <c r="A515" s="227" t="s">
        <v>1062</v>
      </c>
      <c r="B515" s="194" t="s">
        <v>584</v>
      </c>
      <c r="C515" s="194" t="s">
        <v>540</v>
      </c>
      <c r="D515" s="194" t="s">
        <v>590</v>
      </c>
      <c r="E515" s="194" t="s">
        <v>590</v>
      </c>
      <c r="F515" s="226" t="s">
        <v>1063</v>
      </c>
      <c r="N515" s="196"/>
      <c r="O515" s="196"/>
      <c r="P515" s="196"/>
      <c r="Q515" s="196"/>
    </row>
    <row r="516" spans="1:17">
      <c r="A516" s="227" t="s">
        <v>1064</v>
      </c>
      <c r="B516" s="194" t="s">
        <v>584</v>
      </c>
      <c r="C516" s="194" t="s">
        <v>540</v>
      </c>
      <c r="D516" s="194" t="s">
        <v>519</v>
      </c>
      <c r="E516" s="194" t="s">
        <v>519</v>
      </c>
      <c r="F516" s="226" t="s">
        <v>1065</v>
      </c>
      <c r="N516" s="196"/>
      <c r="O516" s="196"/>
      <c r="P516" s="196"/>
      <c r="Q516" s="196"/>
    </row>
    <row r="517" spans="1:17">
      <c r="A517" s="227" t="s">
        <v>1066</v>
      </c>
      <c r="B517" s="194" t="s">
        <v>584</v>
      </c>
      <c r="C517" s="194" t="s">
        <v>540</v>
      </c>
      <c r="D517" s="194" t="s">
        <v>676</v>
      </c>
      <c r="E517" s="197" t="s">
        <v>516</v>
      </c>
      <c r="F517" s="226" t="s">
        <v>1067</v>
      </c>
      <c r="N517" s="196"/>
      <c r="O517" s="196"/>
      <c r="P517" s="196"/>
      <c r="Q517" s="196"/>
    </row>
    <row r="518" spans="1:17">
      <c r="A518" s="227" t="s">
        <v>1068</v>
      </c>
      <c r="B518" s="194" t="s">
        <v>584</v>
      </c>
      <c r="C518" s="194" t="s">
        <v>540</v>
      </c>
      <c r="D518" s="194" t="s">
        <v>676</v>
      </c>
      <c r="E518" s="197" t="s">
        <v>516</v>
      </c>
      <c r="F518" s="226" t="s">
        <v>1069</v>
      </c>
      <c r="N518" s="196"/>
      <c r="O518" s="196"/>
      <c r="P518" s="196"/>
      <c r="Q518" s="196"/>
    </row>
    <row r="519" spans="1:17">
      <c r="A519" s="227" t="s">
        <v>1070</v>
      </c>
      <c r="B519" s="194" t="s">
        <v>584</v>
      </c>
      <c r="C519" s="194" t="s">
        <v>540</v>
      </c>
      <c r="D519" s="194" t="s">
        <v>676</v>
      </c>
      <c r="E519" s="197" t="s">
        <v>516</v>
      </c>
      <c r="F519" s="226" t="s">
        <v>1071</v>
      </c>
      <c r="N519" s="196"/>
      <c r="O519" s="196"/>
      <c r="P519" s="196"/>
      <c r="Q519" s="196"/>
    </row>
    <row r="520" spans="1:17">
      <c r="A520" s="227" t="s">
        <v>1072</v>
      </c>
      <c r="B520" s="194" t="s">
        <v>584</v>
      </c>
      <c r="C520" s="194" t="s">
        <v>540</v>
      </c>
      <c r="D520" s="194" t="s">
        <v>590</v>
      </c>
      <c r="E520" s="194" t="s">
        <v>590</v>
      </c>
      <c r="F520" s="226" t="s">
        <v>1073</v>
      </c>
      <c r="N520" s="196"/>
      <c r="O520" s="196"/>
      <c r="P520" s="196"/>
      <c r="Q520" s="196"/>
    </row>
    <row r="521" spans="1:17">
      <c r="A521" s="227" t="s">
        <v>1074</v>
      </c>
      <c r="B521" s="194" t="s">
        <v>584</v>
      </c>
      <c r="C521" s="194" t="s">
        <v>540</v>
      </c>
      <c r="D521" s="194" t="s">
        <v>589</v>
      </c>
      <c r="E521" s="194" t="s">
        <v>589</v>
      </c>
      <c r="F521" s="226" t="s">
        <v>1075</v>
      </c>
      <c r="G521" s="14" t="s">
        <v>516</v>
      </c>
      <c r="N521" s="196"/>
      <c r="O521" s="196"/>
      <c r="P521" s="196"/>
      <c r="Q521" s="196"/>
    </row>
    <row r="522" spans="1:17">
      <c r="A522" s="227" t="s">
        <v>1076</v>
      </c>
      <c r="B522" s="194" t="s">
        <v>584</v>
      </c>
      <c r="C522" s="194" t="s">
        <v>540</v>
      </c>
      <c r="D522" s="194" t="s">
        <v>561</v>
      </c>
      <c r="E522" s="194" t="s">
        <v>561</v>
      </c>
      <c r="F522" s="226" t="s">
        <v>1077</v>
      </c>
      <c r="G522" s="14" t="s">
        <v>1164</v>
      </c>
      <c r="N522" s="196"/>
      <c r="O522" s="196"/>
      <c r="P522" s="196"/>
      <c r="Q522" s="196"/>
    </row>
    <row r="523" spans="1:17">
      <c r="A523" s="227" t="s">
        <v>1078</v>
      </c>
      <c r="B523" s="194" t="s">
        <v>584</v>
      </c>
      <c r="C523" s="194" t="s">
        <v>540</v>
      </c>
      <c r="D523" s="194" t="s">
        <v>561</v>
      </c>
      <c r="E523" s="194" t="s">
        <v>561</v>
      </c>
      <c r="F523" s="226" t="s">
        <v>1079</v>
      </c>
      <c r="N523" s="196"/>
      <c r="O523" s="196"/>
      <c r="P523" s="196"/>
      <c r="Q523" s="196"/>
    </row>
    <row r="524" spans="1:17">
      <c r="A524" s="227" t="s">
        <v>1080</v>
      </c>
      <c r="B524" s="194" t="s">
        <v>584</v>
      </c>
      <c r="C524" s="194" t="s">
        <v>540</v>
      </c>
      <c r="D524" s="194" t="s">
        <v>561</v>
      </c>
      <c r="E524" s="194" t="s">
        <v>561</v>
      </c>
      <c r="F524" s="226" t="s">
        <v>1081</v>
      </c>
      <c r="N524" s="196"/>
      <c r="O524" s="196"/>
      <c r="P524" s="196"/>
      <c r="Q524" s="196"/>
    </row>
    <row r="525" spans="1:17">
      <c r="A525" s="227" t="s">
        <v>1082</v>
      </c>
      <c r="B525" s="194" t="s">
        <v>584</v>
      </c>
      <c r="C525" s="194" t="s">
        <v>540</v>
      </c>
      <c r="D525" s="194" t="s">
        <v>561</v>
      </c>
      <c r="E525" s="194" t="s">
        <v>561</v>
      </c>
      <c r="F525" s="226" t="s">
        <v>1083</v>
      </c>
      <c r="N525" s="196"/>
      <c r="O525" s="196"/>
      <c r="P525" s="196"/>
      <c r="Q525" s="196"/>
    </row>
    <row r="526" spans="1:17">
      <c r="A526" s="227" t="s">
        <v>1084</v>
      </c>
      <c r="B526" s="194" t="s">
        <v>584</v>
      </c>
      <c r="C526" s="194" t="s">
        <v>540</v>
      </c>
      <c r="D526" s="194" t="s">
        <v>561</v>
      </c>
      <c r="E526" s="194" t="s">
        <v>561</v>
      </c>
      <c r="F526" s="226" t="s">
        <v>1085</v>
      </c>
      <c r="N526" s="196"/>
      <c r="O526" s="196"/>
      <c r="P526" s="196"/>
      <c r="Q526" s="196"/>
    </row>
    <row r="527" spans="1:17">
      <c r="A527" s="227" t="s">
        <v>1086</v>
      </c>
      <c r="B527" s="194" t="s">
        <v>584</v>
      </c>
      <c r="C527" s="194" t="s">
        <v>540</v>
      </c>
      <c r="D527" s="194" t="s">
        <v>561</v>
      </c>
      <c r="E527" s="194" t="s">
        <v>561</v>
      </c>
      <c r="F527" s="226" t="s">
        <v>1087</v>
      </c>
      <c r="N527" s="196"/>
      <c r="O527" s="196"/>
      <c r="P527" s="196"/>
      <c r="Q527" s="196"/>
    </row>
    <row r="528" spans="1:17">
      <c r="A528" s="199" t="s">
        <v>1392</v>
      </c>
      <c r="B528" s="207" t="s">
        <v>584</v>
      </c>
      <c r="C528" s="194" t="s">
        <v>540</v>
      </c>
      <c r="D528" s="194" t="s">
        <v>676</v>
      </c>
      <c r="E528" s="198"/>
      <c r="F528" s="199"/>
      <c r="N528" s="196"/>
      <c r="O528" s="196"/>
      <c r="P528" s="196"/>
      <c r="Q528" s="196"/>
    </row>
    <row r="529" spans="1:17">
      <c r="A529" s="227" t="s">
        <v>990</v>
      </c>
      <c r="B529" s="194" t="s">
        <v>586</v>
      </c>
      <c r="C529" s="194" t="s">
        <v>540</v>
      </c>
      <c r="D529" s="194" t="s">
        <v>519</v>
      </c>
      <c r="E529" s="194" t="s">
        <v>519</v>
      </c>
      <c r="F529" s="226" t="s">
        <v>991</v>
      </c>
      <c r="N529" s="196"/>
      <c r="O529" s="196"/>
      <c r="P529" s="196"/>
      <c r="Q529" s="196"/>
    </row>
    <row r="530" spans="1:17">
      <c r="A530" s="227" t="s">
        <v>992</v>
      </c>
      <c r="B530" s="194" t="s">
        <v>586</v>
      </c>
      <c r="C530" s="194" t="s">
        <v>540</v>
      </c>
      <c r="D530" s="194" t="s">
        <v>676</v>
      </c>
      <c r="E530" s="197" t="s">
        <v>516</v>
      </c>
      <c r="F530" s="226" t="s">
        <v>993</v>
      </c>
      <c r="N530" s="196"/>
      <c r="O530" s="196"/>
      <c r="P530" s="196"/>
      <c r="Q530" s="196"/>
    </row>
    <row r="531" spans="1:17">
      <c r="A531" s="227" t="s">
        <v>994</v>
      </c>
      <c r="B531" s="194" t="s">
        <v>586</v>
      </c>
      <c r="C531" s="194" t="s">
        <v>540</v>
      </c>
      <c r="D531" s="194" t="s">
        <v>519</v>
      </c>
      <c r="E531" s="194" t="s">
        <v>519</v>
      </c>
      <c r="F531" s="226" t="s">
        <v>995</v>
      </c>
      <c r="N531" s="196"/>
      <c r="O531" s="196"/>
      <c r="P531" s="196"/>
      <c r="Q531" s="196"/>
    </row>
    <row r="532" spans="1:17">
      <c r="A532" s="227" t="s">
        <v>996</v>
      </c>
      <c r="B532" s="194" t="s">
        <v>586</v>
      </c>
      <c r="C532" s="194" t="s">
        <v>540</v>
      </c>
      <c r="D532" s="194" t="s">
        <v>676</v>
      </c>
      <c r="E532" s="197" t="s">
        <v>516</v>
      </c>
      <c r="F532" s="226" t="s">
        <v>997</v>
      </c>
      <c r="N532" s="196"/>
      <c r="O532" s="196"/>
      <c r="P532" s="196"/>
      <c r="Q532" s="196"/>
    </row>
    <row r="533" spans="1:17">
      <c r="A533" s="227" t="s">
        <v>998</v>
      </c>
      <c r="B533" s="194" t="s">
        <v>586</v>
      </c>
      <c r="C533" s="194" t="s">
        <v>540</v>
      </c>
      <c r="D533" s="194" t="s">
        <v>590</v>
      </c>
      <c r="E533" s="194" t="s">
        <v>590</v>
      </c>
      <c r="F533" s="226" t="s">
        <v>999</v>
      </c>
      <c r="N533" s="196"/>
      <c r="O533" s="196"/>
      <c r="P533" s="196"/>
      <c r="Q533" s="196"/>
    </row>
    <row r="534" spans="1:17">
      <c r="A534" s="227" t="s">
        <v>1000</v>
      </c>
      <c r="B534" s="194" t="s">
        <v>586</v>
      </c>
      <c r="C534" s="194" t="s">
        <v>540</v>
      </c>
      <c r="D534" s="194" t="s">
        <v>589</v>
      </c>
      <c r="E534" s="194" t="s">
        <v>589</v>
      </c>
      <c r="F534" s="226" t="s">
        <v>1001</v>
      </c>
      <c r="N534" s="196"/>
      <c r="O534" s="196"/>
      <c r="P534" s="196"/>
      <c r="Q534" s="196"/>
    </row>
    <row r="535" spans="1:17">
      <c r="A535" s="227" t="s">
        <v>1002</v>
      </c>
      <c r="B535" s="194" t="s">
        <v>586</v>
      </c>
      <c r="C535" s="194" t="s">
        <v>540</v>
      </c>
      <c r="D535" s="194" t="s">
        <v>590</v>
      </c>
      <c r="E535" s="194" t="s">
        <v>590</v>
      </c>
      <c r="F535" s="226" t="s">
        <v>1003</v>
      </c>
      <c r="N535" s="196"/>
      <c r="O535" s="196"/>
      <c r="P535" s="196"/>
      <c r="Q535" s="196"/>
    </row>
    <row r="536" spans="1:17">
      <c r="A536" s="227" t="s">
        <v>1004</v>
      </c>
      <c r="B536" s="194" t="s">
        <v>586</v>
      </c>
      <c r="C536" s="194" t="s">
        <v>540</v>
      </c>
      <c r="D536" s="194" t="s">
        <v>589</v>
      </c>
      <c r="E536" s="194" t="s">
        <v>589</v>
      </c>
      <c r="F536" s="226" t="s">
        <v>1005</v>
      </c>
      <c r="N536" s="196"/>
      <c r="O536" s="196"/>
      <c r="P536" s="196"/>
      <c r="Q536" s="196"/>
    </row>
    <row r="537" spans="1:17">
      <c r="A537" s="227" t="s">
        <v>1006</v>
      </c>
      <c r="B537" s="194" t="s">
        <v>586</v>
      </c>
      <c r="C537" s="194" t="s">
        <v>540</v>
      </c>
      <c r="D537" s="194" t="s">
        <v>590</v>
      </c>
      <c r="E537" s="194" t="s">
        <v>590</v>
      </c>
      <c r="F537" s="226" t="s">
        <v>1007</v>
      </c>
      <c r="N537" s="196"/>
      <c r="O537" s="196"/>
      <c r="P537" s="196"/>
      <c r="Q537" s="196"/>
    </row>
    <row r="538" spans="1:17">
      <c r="A538" s="227" t="s">
        <v>1008</v>
      </c>
      <c r="B538" s="194" t="s">
        <v>586</v>
      </c>
      <c r="C538" s="194" t="s">
        <v>540</v>
      </c>
      <c r="D538" s="194" t="s">
        <v>519</v>
      </c>
      <c r="E538" s="194" t="s">
        <v>519</v>
      </c>
      <c r="F538" s="226" t="s">
        <v>1009</v>
      </c>
      <c r="N538" s="196"/>
      <c r="O538" s="196"/>
      <c r="P538" s="196"/>
      <c r="Q538" s="196"/>
    </row>
    <row r="539" spans="1:17">
      <c r="A539" s="227" t="s">
        <v>1010</v>
      </c>
      <c r="B539" s="194" t="s">
        <v>586</v>
      </c>
      <c r="C539" s="194" t="s">
        <v>540</v>
      </c>
      <c r="D539" s="194" t="s">
        <v>519</v>
      </c>
      <c r="E539" s="194" t="s">
        <v>519</v>
      </c>
      <c r="F539" s="226" t="s">
        <v>1011</v>
      </c>
      <c r="N539" s="196"/>
      <c r="O539" s="196"/>
      <c r="P539" s="196"/>
      <c r="Q539" s="196"/>
    </row>
    <row r="540" spans="1:17">
      <c r="A540" s="227" t="s">
        <v>1012</v>
      </c>
      <c r="B540" s="194" t="s">
        <v>586</v>
      </c>
      <c r="C540" s="194" t="s">
        <v>540</v>
      </c>
      <c r="D540" s="194" t="s">
        <v>519</v>
      </c>
      <c r="E540" s="194" t="s">
        <v>519</v>
      </c>
      <c r="F540" s="226" t="s">
        <v>1013</v>
      </c>
      <c r="N540" s="196"/>
      <c r="O540" s="196"/>
      <c r="P540" s="196"/>
      <c r="Q540" s="196"/>
    </row>
    <row r="541" spans="1:17">
      <c r="A541" s="227" t="s">
        <v>1014</v>
      </c>
      <c r="B541" s="194" t="s">
        <v>586</v>
      </c>
      <c r="C541" s="194" t="s">
        <v>540</v>
      </c>
      <c r="D541" s="194" t="s">
        <v>601</v>
      </c>
      <c r="E541" s="194" t="s">
        <v>601</v>
      </c>
      <c r="F541" s="226" t="s">
        <v>1015</v>
      </c>
      <c r="N541" s="196"/>
      <c r="O541" s="196"/>
      <c r="P541" s="196"/>
      <c r="Q541" s="196"/>
    </row>
    <row r="542" spans="1:17">
      <c r="A542" s="227" t="s">
        <v>1016</v>
      </c>
      <c r="B542" s="194" t="s">
        <v>586</v>
      </c>
      <c r="C542" s="194" t="s">
        <v>540</v>
      </c>
      <c r="D542" s="194" t="s">
        <v>601</v>
      </c>
      <c r="E542" s="194" t="s">
        <v>601</v>
      </c>
      <c r="F542" s="226" t="s">
        <v>1017</v>
      </c>
      <c r="N542" s="196"/>
      <c r="O542" s="196"/>
      <c r="P542" s="196"/>
      <c r="Q542" s="196"/>
    </row>
    <row r="543" spans="1:17">
      <c r="A543" s="227" t="s">
        <v>1018</v>
      </c>
      <c r="B543" s="194" t="s">
        <v>586</v>
      </c>
      <c r="C543" s="194" t="s">
        <v>540</v>
      </c>
      <c r="D543" s="194" t="s">
        <v>728</v>
      </c>
      <c r="E543" s="194" t="s">
        <v>728</v>
      </c>
      <c r="F543" s="226" t="s">
        <v>1019</v>
      </c>
      <c r="N543" s="196"/>
      <c r="O543" s="196"/>
      <c r="P543" s="196"/>
      <c r="Q543" s="196"/>
    </row>
    <row r="544" spans="1:17">
      <c r="A544" s="227" t="s">
        <v>1020</v>
      </c>
      <c r="B544" s="194" t="s">
        <v>586</v>
      </c>
      <c r="C544" s="194" t="s">
        <v>540</v>
      </c>
      <c r="D544" s="194" t="s">
        <v>676</v>
      </c>
      <c r="E544" s="197" t="s">
        <v>516</v>
      </c>
      <c r="F544" s="226" t="s">
        <v>1021</v>
      </c>
      <c r="N544" s="196"/>
      <c r="O544" s="196"/>
      <c r="P544" s="196"/>
      <c r="Q544" s="196"/>
    </row>
    <row r="545" spans="1:17">
      <c r="A545" s="227" t="s">
        <v>1022</v>
      </c>
      <c r="B545" s="194" t="s">
        <v>586</v>
      </c>
      <c r="C545" s="194" t="s">
        <v>540</v>
      </c>
      <c r="D545" s="194" t="s">
        <v>601</v>
      </c>
      <c r="E545" s="194" t="s">
        <v>601</v>
      </c>
      <c r="F545" s="226" t="s">
        <v>1023</v>
      </c>
      <c r="N545" s="196"/>
      <c r="O545" s="196"/>
      <c r="P545" s="196"/>
      <c r="Q545" s="196"/>
    </row>
    <row r="546" spans="1:17">
      <c r="A546" s="227" t="s">
        <v>1024</v>
      </c>
      <c r="B546" s="194" t="s">
        <v>586</v>
      </c>
      <c r="C546" s="194" t="s">
        <v>540</v>
      </c>
      <c r="D546" s="194" t="s">
        <v>728</v>
      </c>
      <c r="E546" s="194" t="s">
        <v>728</v>
      </c>
      <c r="F546" s="226" t="s">
        <v>1025</v>
      </c>
      <c r="N546" s="196"/>
      <c r="O546" s="196"/>
      <c r="P546" s="196"/>
      <c r="Q546" s="196"/>
    </row>
    <row r="547" spans="1:17">
      <c r="A547" s="227" t="s">
        <v>1026</v>
      </c>
      <c r="B547" s="194" t="s">
        <v>586</v>
      </c>
      <c r="C547" s="194" t="s">
        <v>540</v>
      </c>
      <c r="D547" s="194" t="s">
        <v>676</v>
      </c>
      <c r="E547" s="197" t="s">
        <v>516</v>
      </c>
      <c r="F547" s="226" t="s">
        <v>1027</v>
      </c>
      <c r="N547" s="196"/>
      <c r="O547" s="196"/>
      <c r="P547" s="196"/>
      <c r="Q547" s="196"/>
    </row>
    <row r="548" spans="1:17">
      <c r="A548" s="227" t="s">
        <v>1028</v>
      </c>
      <c r="B548" s="194" t="s">
        <v>586</v>
      </c>
      <c r="C548" s="194" t="s">
        <v>540</v>
      </c>
      <c r="D548" s="194" t="s">
        <v>601</v>
      </c>
      <c r="E548" s="194" t="s">
        <v>601</v>
      </c>
      <c r="F548" s="226" t="s">
        <v>1029</v>
      </c>
      <c r="N548" s="196"/>
      <c r="O548" s="196"/>
      <c r="P548" s="196"/>
      <c r="Q548" s="196"/>
    </row>
    <row r="549" spans="1:17">
      <c r="A549" s="227" t="s">
        <v>1030</v>
      </c>
      <c r="B549" s="194" t="s">
        <v>586</v>
      </c>
      <c r="C549" s="194" t="s">
        <v>540</v>
      </c>
      <c r="D549" s="194" t="s">
        <v>589</v>
      </c>
      <c r="E549" s="194" t="s">
        <v>589</v>
      </c>
      <c r="F549" s="226" t="s">
        <v>1031</v>
      </c>
      <c r="N549" s="196"/>
      <c r="O549" s="196"/>
      <c r="P549" s="196"/>
      <c r="Q549" s="196"/>
    </row>
    <row r="550" spans="1:17">
      <c r="A550" s="227" t="s">
        <v>1032</v>
      </c>
      <c r="B550" s="194" t="s">
        <v>586</v>
      </c>
      <c r="C550" s="194" t="s">
        <v>540</v>
      </c>
      <c r="D550" s="194" t="s">
        <v>601</v>
      </c>
      <c r="E550" s="194" t="s">
        <v>601</v>
      </c>
      <c r="F550" s="226" t="s">
        <v>1033</v>
      </c>
      <c r="N550" s="196"/>
      <c r="O550" s="196"/>
      <c r="P550" s="196"/>
      <c r="Q550" s="196"/>
    </row>
    <row r="551" spans="1:17">
      <c r="A551" s="227" t="s">
        <v>1034</v>
      </c>
      <c r="B551" s="194" t="s">
        <v>586</v>
      </c>
      <c r="C551" s="194" t="s">
        <v>540</v>
      </c>
      <c r="D551" s="194" t="s">
        <v>676</v>
      </c>
      <c r="E551" s="197" t="s">
        <v>516</v>
      </c>
      <c r="F551" s="226" t="s">
        <v>1035</v>
      </c>
      <c r="N551" s="196"/>
      <c r="O551" s="196"/>
      <c r="P551" s="196"/>
      <c r="Q551" s="196"/>
    </row>
    <row r="552" spans="1:17">
      <c r="A552" s="227" t="s">
        <v>1036</v>
      </c>
      <c r="B552" s="194" t="s">
        <v>586</v>
      </c>
      <c r="C552" s="194" t="s">
        <v>540</v>
      </c>
      <c r="D552" s="194" t="s">
        <v>676</v>
      </c>
      <c r="E552" s="197" t="s">
        <v>516</v>
      </c>
      <c r="F552" s="226" t="s">
        <v>1037</v>
      </c>
      <c r="N552" s="196"/>
      <c r="O552" s="196"/>
      <c r="P552" s="196"/>
      <c r="Q552" s="196"/>
    </row>
    <row r="553" spans="1:17">
      <c r="A553" s="199" t="s">
        <v>32</v>
      </c>
      <c r="B553" s="199" t="s">
        <v>66</v>
      </c>
      <c r="C553" s="194" t="s">
        <v>540</v>
      </c>
      <c r="D553" s="194" t="s">
        <v>676</v>
      </c>
      <c r="E553" s="199"/>
      <c r="F553" s="201"/>
      <c r="N553" s="196"/>
      <c r="O553" s="196"/>
      <c r="P553" s="196"/>
      <c r="Q553" s="196"/>
    </row>
    <row r="554" spans="1:17">
      <c r="A554" s="228" t="s">
        <v>33</v>
      </c>
      <c r="B554" s="199" t="s">
        <v>66</v>
      </c>
      <c r="C554" s="194" t="s">
        <v>540</v>
      </c>
      <c r="D554" s="194" t="s">
        <v>676</v>
      </c>
      <c r="E554" s="199"/>
      <c r="F554" s="201"/>
      <c r="N554" s="196"/>
      <c r="O554" s="196"/>
      <c r="P554" s="196"/>
      <c r="Q554" s="196"/>
    </row>
    <row r="555" spans="1:17">
      <c r="A555" s="228" t="s">
        <v>34</v>
      </c>
      <c r="B555" s="199" t="s">
        <v>66</v>
      </c>
      <c r="C555" s="194" t="s">
        <v>540</v>
      </c>
      <c r="D555" s="194" t="s">
        <v>676</v>
      </c>
      <c r="E555" s="199"/>
      <c r="F555" s="201"/>
      <c r="N555" s="196"/>
      <c r="O555" s="196"/>
      <c r="P555" s="196"/>
      <c r="Q555" s="196"/>
    </row>
    <row r="556" spans="1:17">
      <c r="A556" s="228" t="s">
        <v>35</v>
      </c>
      <c r="B556" s="199" t="s">
        <v>66</v>
      </c>
      <c r="C556" s="194" t="s">
        <v>540</v>
      </c>
      <c r="D556" s="194" t="s">
        <v>676</v>
      </c>
      <c r="E556" s="199"/>
      <c r="F556" s="201"/>
      <c r="N556" s="196"/>
      <c r="O556" s="196"/>
      <c r="P556" s="196"/>
      <c r="Q556" s="196"/>
    </row>
    <row r="557" spans="1:17">
      <c r="A557" s="227" t="s">
        <v>1088</v>
      </c>
      <c r="B557" s="207" t="s">
        <v>588</v>
      </c>
      <c r="C557" s="194" t="s">
        <v>540</v>
      </c>
      <c r="D557" s="194" t="s">
        <v>519</v>
      </c>
      <c r="E557" s="226"/>
      <c r="F557" s="201"/>
      <c r="N557" s="196"/>
      <c r="O557" s="196"/>
      <c r="P557" s="196"/>
      <c r="Q557" s="196"/>
    </row>
    <row r="558" spans="1:17">
      <c r="A558" s="227" t="s">
        <v>1089</v>
      </c>
      <c r="B558" s="207" t="s">
        <v>588</v>
      </c>
      <c r="C558" s="194" t="s">
        <v>540</v>
      </c>
      <c r="D558" s="194" t="s">
        <v>519</v>
      </c>
      <c r="E558" s="226"/>
      <c r="F558" s="201"/>
      <c r="N558" s="196"/>
      <c r="O558" s="196"/>
      <c r="P558" s="196"/>
      <c r="Q558" s="196"/>
    </row>
    <row r="559" spans="1:17">
      <c r="A559" s="227" t="s">
        <v>1090</v>
      </c>
      <c r="B559" s="207" t="s">
        <v>588</v>
      </c>
      <c r="C559" s="194" t="s">
        <v>540</v>
      </c>
      <c r="D559" s="194" t="s">
        <v>601</v>
      </c>
      <c r="E559" s="226"/>
      <c r="F559" s="201"/>
      <c r="N559" s="196"/>
      <c r="O559" s="196"/>
      <c r="P559" s="196"/>
      <c r="Q559" s="196"/>
    </row>
    <row r="560" spans="1:17">
      <c r="A560" s="227" t="s">
        <v>1091</v>
      </c>
      <c r="B560" s="207" t="s">
        <v>588</v>
      </c>
      <c r="C560" s="194" t="s">
        <v>540</v>
      </c>
      <c r="D560" s="194" t="s">
        <v>590</v>
      </c>
      <c r="E560" s="226"/>
      <c r="F560" s="201"/>
      <c r="N560" s="196"/>
      <c r="O560" s="196"/>
      <c r="P560" s="196"/>
      <c r="Q560" s="196"/>
    </row>
    <row r="561" spans="1:17">
      <c r="A561" s="227" t="s">
        <v>1092</v>
      </c>
      <c r="B561" s="207" t="s">
        <v>588</v>
      </c>
      <c r="C561" s="194" t="s">
        <v>540</v>
      </c>
      <c r="D561" s="194" t="s">
        <v>601</v>
      </c>
      <c r="E561" s="226"/>
      <c r="F561" s="201"/>
      <c r="N561" s="196"/>
      <c r="O561" s="196"/>
      <c r="P561" s="196"/>
      <c r="Q561" s="196"/>
    </row>
    <row r="562" spans="1:17">
      <c r="A562" s="227" t="s">
        <v>1093</v>
      </c>
      <c r="B562" s="207" t="s">
        <v>588</v>
      </c>
      <c r="C562" s="194" t="s">
        <v>540</v>
      </c>
      <c r="D562" s="194" t="s">
        <v>728</v>
      </c>
      <c r="E562" s="226"/>
      <c r="F562" s="201"/>
      <c r="N562" s="196"/>
      <c r="O562" s="196"/>
      <c r="P562" s="196"/>
      <c r="Q562" s="196"/>
    </row>
    <row r="563" spans="1:17">
      <c r="A563" s="227" t="s">
        <v>1094</v>
      </c>
      <c r="B563" s="207" t="s">
        <v>588</v>
      </c>
      <c r="C563" s="194" t="s">
        <v>540</v>
      </c>
      <c r="D563" s="194" t="s">
        <v>590</v>
      </c>
      <c r="E563" s="226"/>
      <c r="F563" s="201"/>
      <c r="N563" s="196"/>
      <c r="O563" s="196"/>
      <c r="P563" s="196"/>
      <c r="Q563" s="196"/>
    </row>
    <row r="564" spans="1:17">
      <c r="A564" s="227" t="s">
        <v>1095</v>
      </c>
      <c r="B564" s="207" t="s">
        <v>588</v>
      </c>
      <c r="C564" s="194" t="s">
        <v>540</v>
      </c>
      <c r="D564" s="194" t="s">
        <v>589</v>
      </c>
      <c r="E564" s="226"/>
      <c r="F564" s="201"/>
      <c r="N564" s="196"/>
      <c r="O564" s="196"/>
      <c r="P564" s="196"/>
      <c r="Q564" s="196"/>
    </row>
    <row r="565" spans="1:17">
      <c r="A565" s="227" t="s">
        <v>1096</v>
      </c>
      <c r="B565" s="207" t="s">
        <v>588</v>
      </c>
      <c r="C565" s="194" t="s">
        <v>540</v>
      </c>
      <c r="D565" s="194" t="s">
        <v>601</v>
      </c>
      <c r="E565" s="226"/>
      <c r="F565" s="201"/>
      <c r="N565" s="196"/>
      <c r="O565" s="196"/>
      <c r="P565" s="196"/>
      <c r="Q565" s="196"/>
    </row>
    <row r="566" spans="1:17">
      <c r="A566" s="227" t="s">
        <v>1097</v>
      </c>
      <c r="B566" s="207" t="s">
        <v>588</v>
      </c>
      <c r="C566" s="194" t="s">
        <v>540</v>
      </c>
      <c r="D566" s="194" t="s">
        <v>590</v>
      </c>
      <c r="E566" s="226"/>
      <c r="F566" s="201"/>
      <c r="N566" s="196"/>
      <c r="O566" s="196"/>
      <c r="P566" s="196"/>
      <c r="Q566" s="196"/>
    </row>
    <row r="567" spans="1:17">
      <c r="A567" s="227" t="s">
        <v>1098</v>
      </c>
      <c r="B567" s="207" t="s">
        <v>588</v>
      </c>
      <c r="C567" s="194" t="s">
        <v>540</v>
      </c>
      <c r="D567" s="194" t="s">
        <v>589</v>
      </c>
      <c r="E567" s="226"/>
      <c r="F567" s="201"/>
      <c r="N567" s="196"/>
      <c r="O567" s="196"/>
      <c r="P567" s="196"/>
      <c r="Q567" s="196"/>
    </row>
    <row r="568" spans="1:17">
      <c r="A568" s="227" t="s">
        <v>1099</v>
      </c>
      <c r="B568" s="207" t="s">
        <v>588</v>
      </c>
      <c r="C568" s="194" t="s">
        <v>540</v>
      </c>
      <c r="D568" s="194" t="s">
        <v>728</v>
      </c>
      <c r="E568" s="226"/>
      <c r="F568" s="201"/>
      <c r="N568" s="196"/>
      <c r="O568" s="196"/>
      <c r="P568" s="196"/>
      <c r="Q568" s="196"/>
    </row>
    <row r="569" spans="1:17">
      <c r="A569" s="227" t="s">
        <v>1100</v>
      </c>
      <c r="B569" s="207" t="s">
        <v>588</v>
      </c>
      <c r="C569" s="194" t="s">
        <v>540</v>
      </c>
      <c r="D569" s="194" t="s">
        <v>589</v>
      </c>
      <c r="E569" s="226"/>
      <c r="F569" s="201"/>
      <c r="N569" s="196"/>
      <c r="O569" s="196"/>
      <c r="P569" s="196"/>
      <c r="Q569" s="196"/>
    </row>
    <row r="570" spans="1:17">
      <c r="A570" s="227" t="s">
        <v>1101</v>
      </c>
      <c r="B570" s="207" t="s">
        <v>588</v>
      </c>
      <c r="C570" s="194" t="s">
        <v>540</v>
      </c>
      <c r="D570" s="194" t="s">
        <v>728</v>
      </c>
      <c r="E570" s="226"/>
      <c r="F570" s="201"/>
      <c r="N570" s="196"/>
      <c r="O570" s="196"/>
      <c r="P570" s="196"/>
      <c r="Q570" s="196"/>
    </row>
    <row r="571" spans="1:17">
      <c r="A571" s="227" t="s">
        <v>1102</v>
      </c>
      <c r="B571" s="207" t="s">
        <v>588</v>
      </c>
      <c r="C571" s="194" t="s">
        <v>540</v>
      </c>
      <c r="D571" s="194" t="s">
        <v>589</v>
      </c>
      <c r="E571" s="226"/>
      <c r="F571" s="201"/>
      <c r="N571" s="196"/>
      <c r="O571" s="196"/>
      <c r="P571" s="196"/>
      <c r="Q571" s="196"/>
    </row>
    <row r="572" spans="1:17">
      <c r="A572" s="227" t="s">
        <v>1103</v>
      </c>
      <c r="B572" s="207" t="s">
        <v>588</v>
      </c>
      <c r="C572" s="194" t="s">
        <v>540</v>
      </c>
      <c r="D572" s="194" t="s">
        <v>515</v>
      </c>
      <c r="E572" s="226"/>
      <c r="F572" s="201"/>
      <c r="N572" s="196"/>
      <c r="O572" s="196"/>
      <c r="P572" s="196"/>
      <c r="Q572" s="196"/>
    </row>
    <row r="573" spans="1:17">
      <c r="A573" s="227" t="s">
        <v>1104</v>
      </c>
      <c r="B573" s="207" t="s">
        <v>588</v>
      </c>
      <c r="C573" s="194" t="s">
        <v>540</v>
      </c>
      <c r="D573" s="194" t="s">
        <v>590</v>
      </c>
      <c r="E573" s="226"/>
      <c r="F573" s="201"/>
      <c r="N573" s="196"/>
      <c r="O573" s="196"/>
      <c r="P573" s="196"/>
      <c r="Q573" s="196"/>
    </row>
    <row r="574" spans="1:17">
      <c r="A574" s="227" t="s">
        <v>1105</v>
      </c>
      <c r="B574" s="207" t="s">
        <v>588</v>
      </c>
      <c r="C574" s="194" t="s">
        <v>540</v>
      </c>
      <c r="D574" s="194" t="s">
        <v>589</v>
      </c>
      <c r="E574" s="226"/>
      <c r="F574" s="201"/>
      <c r="N574" s="196"/>
      <c r="O574" s="196"/>
      <c r="P574" s="196"/>
      <c r="Q574" s="196"/>
    </row>
    <row r="575" spans="1:17">
      <c r="A575" s="227" t="s">
        <v>1106</v>
      </c>
      <c r="B575" s="207" t="s">
        <v>588</v>
      </c>
      <c r="C575" s="194" t="s">
        <v>540</v>
      </c>
      <c r="D575" s="194" t="s">
        <v>590</v>
      </c>
      <c r="E575" s="226"/>
      <c r="F575" s="201"/>
      <c r="N575" s="196"/>
      <c r="O575" s="196"/>
      <c r="P575" s="196"/>
      <c r="Q575" s="196"/>
    </row>
    <row r="576" spans="1:17">
      <c r="A576" s="227" t="s">
        <v>1107</v>
      </c>
      <c r="B576" s="207" t="s">
        <v>588</v>
      </c>
      <c r="C576" s="194" t="s">
        <v>540</v>
      </c>
      <c r="D576" s="194" t="s">
        <v>589</v>
      </c>
      <c r="E576" s="226"/>
      <c r="F576" s="201"/>
      <c r="N576" s="196"/>
      <c r="O576" s="196"/>
      <c r="P576" s="196"/>
      <c r="Q576" s="196"/>
    </row>
    <row r="577" spans="1:17">
      <c r="A577" s="227" t="s">
        <v>1108</v>
      </c>
      <c r="B577" s="207" t="s">
        <v>588</v>
      </c>
      <c r="C577" s="194" t="s">
        <v>540</v>
      </c>
      <c r="D577" s="194" t="s">
        <v>589</v>
      </c>
      <c r="E577" s="226"/>
      <c r="F577" s="201"/>
      <c r="N577" s="196"/>
      <c r="O577" s="196"/>
      <c r="P577" s="196"/>
      <c r="Q577" s="196"/>
    </row>
    <row r="578" spans="1:17">
      <c r="A578" s="227" t="s">
        <v>1109</v>
      </c>
      <c r="B578" s="207" t="s">
        <v>588</v>
      </c>
      <c r="C578" s="194" t="s">
        <v>540</v>
      </c>
      <c r="D578" s="194" t="s">
        <v>589</v>
      </c>
      <c r="E578" s="226"/>
      <c r="F578" s="201"/>
      <c r="N578" s="196"/>
      <c r="O578" s="196"/>
      <c r="P578" s="196"/>
      <c r="Q578" s="196"/>
    </row>
    <row r="579" spans="1:17">
      <c r="A579" s="227" t="s">
        <v>1110</v>
      </c>
      <c r="B579" s="207" t="s">
        <v>588</v>
      </c>
      <c r="C579" s="194" t="s">
        <v>540</v>
      </c>
      <c r="D579" s="194" t="s">
        <v>519</v>
      </c>
      <c r="E579" s="226"/>
      <c r="F579" s="201"/>
      <c r="N579" s="196"/>
      <c r="O579" s="196"/>
      <c r="P579" s="196"/>
      <c r="Q579" s="196"/>
    </row>
    <row r="580" spans="1:17">
      <c r="A580" s="227" t="s">
        <v>1111</v>
      </c>
      <c r="B580" s="207" t="s">
        <v>588</v>
      </c>
      <c r="C580" s="194" t="s">
        <v>540</v>
      </c>
      <c r="D580" s="194" t="s">
        <v>515</v>
      </c>
      <c r="E580" s="226"/>
      <c r="F580" s="201"/>
      <c r="N580" s="196"/>
      <c r="O580" s="196"/>
      <c r="P580" s="196"/>
      <c r="Q580" s="196"/>
    </row>
    <row r="581" spans="1:17">
      <c r="A581" s="227" t="s">
        <v>1112</v>
      </c>
      <c r="B581" s="207" t="s">
        <v>588</v>
      </c>
      <c r="C581" s="194" t="s">
        <v>540</v>
      </c>
      <c r="D581" s="194" t="s">
        <v>519</v>
      </c>
      <c r="E581" s="226"/>
      <c r="F581" s="201"/>
      <c r="N581" s="196"/>
      <c r="O581" s="196"/>
      <c r="P581" s="196"/>
      <c r="Q581" s="196"/>
    </row>
    <row r="582" spans="1:17">
      <c r="A582" s="227" t="s">
        <v>1113</v>
      </c>
      <c r="B582" s="207" t="s">
        <v>588</v>
      </c>
      <c r="C582" s="194" t="s">
        <v>540</v>
      </c>
      <c r="D582" s="194" t="s">
        <v>590</v>
      </c>
      <c r="E582" s="226"/>
      <c r="F582" s="201"/>
      <c r="N582" s="196"/>
      <c r="O582" s="196"/>
      <c r="P582" s="196"/>
      <c r="Q582" s="196"/>
    </row>
    <row r="583" spans="1:17">
      <c r="A583" s="227" t="s">
        <v>1114</v>
      </c>
      <c r="B583" s="207" t="s">
        <v>588</v>
      </c>
      <c r="C583" s="194" t="s">
        <v>540</v>
      </c>
      <c r="D583" s="194" t="s">
        <v>589</v>
      </c>
      <c r="E583" s="226"/>
      <c r="F583" s="201"/>
      <c r="N583" s="196"/>
      <c r="O583" s="196"/>
      <c r="P583" s="196"/>
      <c r="Q583" s="196"/>
    </row>
    <row r="584" spans="1:17">
      <c r="A584" s="227" t="s">
        <v>1115</v>
      </c>
      <c r="B584" s="207" t="s">
        <v>588</v>
      </c>
      <c r="C584" s="194" t="s">
        <v>540</v>
      </c>
      <c r="D584" s="194" t="s">
        <v>590</v>
      </c>
      <c r="E584" s="226"/>
      <c r="F584" s="201"/>
      <c r="N584" s="196"/>
      <c r="O584" s="196"/>
      <c r="P584" s="196"/>
      <c r="Q584" s="196"/>
    </row>
    <row r="585" spans="1:17">
      <c r="A585" s="227" t="s">
        <v>1116</v>
      </c>
      <c r="B585" s="207" t="s">
        <v>588</v>
      </c>
      <c r="C585" s="194" t="s">
        <v>540</v>
      </c>
      <c r="D585" s="194" t="s">
        <v>589</v>
      </c>
      <c r="E585" s="226"/>
      <c r="F585" s="201"/>
      <c r="N585" s="196"/>
      <c r="O585" s="196"/>
      <c r="P585" s="196"/>
      <c r="Q585" s="196"/>
    </row>
    <row r="586" spans="1:17">
      <c r="A586" s="227" t="s">
        <v>1117</v>
      </c>
      <c r="B586" s="207" t="s">
        <v>588</v>
      </c>
      <c r="C586" s="194" t="s">
        <v>540</v>
      </c>
      <c r="D586" s="194" t="s">
        <v>515</v>
      </c>
      <c r="E586" s="226"/>
      <c r="F586" s="201"/>
      <c r="N586" s="196"/>
      <c r="O586" s="196"/>
      <c r="P586" s="196"/>
      <c r="Q586" s="196"/>
    </row>
    <row r="587" spans="1:17">
      <c r="A587" s="227" t="s">
        <v>1118</v>
      </c>
      <c r="B587" s="207" t="s">
        <v>588</v>
      </c>
      <c r="C587" s="194" t="s">
        <v>540</v>
      </c>
      <c r="D587" s="194" t="s">
        <v>590</v>
      </c>
      <c r="E587" s="226"/>
      <c r="F587" s="201"/>
      <c r="N587" s="196"/>
      <c r="O587" s="196"/>
      <c r="P587" s="196"/>
      <c r="Q587" s="196"/>
    </row>
    <row r="588" spans="1:17">
      <c r="A588" s="227" t="s">
        <v>1119</v>
      </c>
      <c r="B588" s="207" t="s">
        <v>588</v>
      </c>
      <c r="C588" s="194" t="s">
        <v>540</v>
      </c>
      <c r="D588" s="194" t="s">
        <v>589</v>
      </c>
      <c r="E588" s="226"/>
      <c r="F588" s="201"/>
      <c r="N588" s="196"/>
      <c r="O588" s="196"/>
      <c r="P588" s="196"/>
      <c r="Q588" s="196"/>
    </row>
    <row r="589" spans="1:17">
      <c r="A589" s="227" t="s">
        <v>1120</v>
      </c>
      <c r="B589" s="207" t="s">
        <v>588</v>
      </c>
      <c r="C589" s="194" t="s">
        <v>540</v>
      </c>
      <c r="D589" s="194" t="s">
        <v>590</v>
      </c>
      <c r="E589" s="226"/>
      <c r="F589" s="201"/>
      <c r="N589" s="196"/>
      <c r="O589" s="196"/>
      <c r="P589" s="196"/>
      <c r="Q589" s="196"/>
    </row>
    <row r="590" spans="1:17">
      <c r="A590" s="227" t="s">
        <v>1121</v>
      </c>
      <c r="B590" s="207" t="s">
        <v>588</v>
      </c>
      <c r="C590" s="194" t="s">
        <v>540</v>
      </c>
      <c r="D590" s="194" t="s">
        <v>589</v>
      </c>
      <c r="E590" s="226"/>
      <c r="F590" s="201"/>
      <c r="N590" s="196"/>
      <c r="O590" s="196"/>
      <c r="P590" s="196"/>
      <c r="Q590" s="196"/>
    </row>
    <row r="591" spans="1:17">
      <c r="A591" s="227" t="s">
        <v>1122</v>
      </c>
      <c r="B591" s="207" t="s">
        <v>588</v>
      </c>
      <c r="C591" s="194" t="s">
        <v>540</v>
      </c>
      <c r="D591" s="194" t="s">
        <v>589</v>
      </c>
      <c r="E591" s="226"/>
      <c r="F591" s="201"/>
      <c r="N591" s="196"/>
      <c r="O591" s="196"/>
      <c r="P591" s="196"/>
      <c r="Q591" s="196"/>
    </row>
    <row r="592" spans="1:17">
      <c r="A592" s="227" t="s">
        <v>1123</v>
      </c>
      <c r="B592" s="207" t="s">
        <v>588</v>
      </c>
      <c r="C592" s="194" t="s">
        <v>540</v>
      </c>
      <c r="D592" s="194" t="s">
        <v>561</v>
      </c>
      <c r="E592" s="226"/>
      <c r="F592" s="201"/>
      <c r="N592" s="196"/>
      <c r="O592" s="196"/>
      <c r="P592" s="196"/>
      <c r="Q592" s="196"/>
    </row>
    <row r="593" spans="1:17">
      <c r="A593" s="227" t="s">
        <v>1125</v>
      </c>
      <c r="B593" s="207" t="s">
        <v>588</v>
      </c>
      <c r="C593" s="194" t="s">
        <v>540</v>
      </c>
      <c r="D593" s="194" t="s">
        <v>561</v>
      </c>
      <c r="E593" s="226"/>
      <c r="F593" s="201"/>
      <c r="N593" s="196"/>
      <c r="O593" s="196"/>
      <c r="P593" s="196"/>
      <c r="Q593" s="196"/>
    </row>
    <row r="594" spans="1:17">
      <c r="A594" s="227" t="s">
        <v>1126</v>
      </c>
      <c r="B594" s="207" t="s">
        <v>588</v>
      </c>
      <c r="C594" s="194" t="s">
        <v>540</v>
      </c>
      <c r="D594" s="194" t="s">
        <v>561</v>
      </c>
      <c r="E594" s="226"/>
      <c r="F594" s="201"/>
      <c r="N594" s="196"/>
      <c r="O594" s="196"/>
      <c r="P594" s="196"/>
      <c r="Q594" s="196"/>
    </row>
    <row r="595" spans="1:17">
      <c r="A595" s="227" t="s">
        <v>1127</v>
      </c>
      <c r="B595" s="207" t="s">
        <v>588</v>
      </c>
      <c r="C595" s="194" t="s">
        <v>540</v>
      </c>
      <c r="D595" s="194" t="s">
        <v>561</v>
      </c>
      <c r="E595" s="226"/>
      <c r="F595" s="201"/>
      <c r="N595" s="196"/>
      <c r="O595" s="196"/>
      <c r="P595" s="196"/>
      <c r="Q595" s="196"/>
    </row>
    <row r="596" spans="1:17">
      <c r="A596" s="227" t="s">
        <v>1128</v>
      </c>
      <c r="B596" s="207" t="s">
        <v>588</v>
      </c>
      <c r="C596" s="194" t="s">
        <v>540</v>
      </c>
      <c r="D596" s="194" t="s">
        <v>561</v>
      </c>
      <c r="E596" s="226"/>
      <c r="F596" s="201"/>
      <c r="N596" s="196"/>
      <c r="O596" s="196"/>
      <c r="P596" s="196"/>
      <c r="Q596" s="196"/>
    </row>
    <row r="597" spans="1:17">
      <c r="A597" s="227" t="s">
        <v>1129</v>
      </c>
      <c r="B597" s="207" t="s">
        <v>588</v>
      </c>
      <c r="C597" s="194" t="s">
        <v>540</v>
      </c>
      <c r="D597" s="194" t="s">
        <v>561</v>
      </c>
      <c r="E597" s="226"/>
      <c r="F597" s="201"/>
      <c r="N597" s="196"/>
      <c r="O597" s="196"/>
      <c r="P597" s="196"/>
      <c r="Q597" s="196"/>
    </row>
    <row r="598" spans="1:17">
      <c r="A598" s="227" t="s">
        <v>1130</v>
      </c>
      <c r="B598" s="207" t="s">
        <v>588</v>
      </c>
      <c r="C598" s="194" t="s">
        <v>540</v>
      </c>
      <c r="D598" s="194" t="s">
        <v>561</v>
      </c>
      <c r="E598" s="226"/>
      <c r="F598" s="201"/>
      <c r="N598" s="196"/>
      <c r="O598" s="196"/>
      <c r="P598" s="196"/>
      <c r="Q598" s="196"/>
    </row>
    <row r="599" spans="1:17">
      <c r="A599" s="227" t="s">
        <v>1131</v>
      </c>
      <c r="B599" s="207" t="s">
        <v>588</v>
      </c>
      <c r="C599" s="194" t="s">
        <v>540</v>
      </c>
      <c r="D599" s="194" t="s">
        <v>561</v>
      </c>
      <c r="E599" s="226"/>
      <c r="F599" s="201"/>
      <c r="N599" s="196"/>
      <c r="O599" s="196"/>
      <c r="P599" s="196"/>
      <c r="Q599" s="196"/>
    </row>
    <row r="600" spans="1:17">
      <c r="A600" s="227" t="s">
        <v>1132</v>
      </c>
      <c r="B600" s="207" t="s">
        <v>588</v>
      </c>
      <c r="C600" s="194" t="s">
        <v>540</v>
      </c>
      <c r="D600" s="194" t="s">
        <v>561</v>
      </c>
      <c r="E600" s="226"/>
      <c r="F600" s="201"/>
      <c r="N600" s="196"/>
      <c r="O600" s="196"/>
      <c r="P600" s="196"/>
      <c r="Q600" s="196"/>
    </row>
    <row r="601" spans="1:17">
      <c r="A601" s="199" t="s">
        <v>1392</v>
      </c>
      <c r="B601" s="207" t="s">
        <v>588</v>
      </c>
      <c r="C601" s="194" t="s">
        <v>540</v>
      </c>
      <c r="D601" s="194" t="s">
        <v>676</v>
      </c>
      <c r="E601" s="199"/>
      <c r="F601" s="201"/>
      <c r="N601" s="196"/>
      <c r="O601" s="196"/>
      <c r="P601" s="196"/>
      <c r="Q601" s="196"/>
    </row>
    <row r="602" spans="1:17">
      <c r="A602" s="228" t="s">
        <v>1393</v>
      </c>
      <c r="B602" s="207" t="s">
        <v>588</v>
      </c>
      <c r="C602" s="194" t="s">
        <v>540</v>
      </c>
      <c r="D602" s="194" t="s">
        <v>676</v>
      </c>
      <c r="E602" s="199"/>
      <c r="F602" s="201"/>
      <c r="N602" s="196"/>
      <c r="O602" s="196"/>
      <c r="P602" s="196"/>
      <c r="Q602" s="196"/>
    </row>
    <row r="603" spans="1:17">
      <c r="A603" s="228" t="s">
        <v>1394</v>
      </c>
      <c r="B603" s="207" t="s">
        <v>588</v>
      </c>
      <c r="C603" s="194" t="s">
        <v>540</v>
      </c>
      <c r="D603" s="194" t="s">
        <v>676</v>
      </c>
      <c r="E603" s="199"/>
      <c r="F603" s="201"/>
      <c r="N603" s="196"/>
      <c r="O603" s="196"/>
      <c r="P603" s="196"/>
      <c r="Q603" s="196"/>
    </row>
    <row r="604" spans="1:17">
      <c r="A604" s="228" t="s">
        <v>1395</v>
      </c>
      <c r="B604" s="207" t="s">
        <v>588</v>
      </c>
      <c r="C604" s="194" t="s">
        <v>540</v>
      </c>
      <c r="D604" s="194" t="s">
        <v>676</v>
      </c>
      <c r="E604" s="199"/>
      <c r="F604" s="201"/>
      <c r="N604" s="196"/>
      <c r="O604" s="196"/>
      <c r="P604" s="196"/>
      <c r="Q604" s="196"/>
    </row>
    <row r="605" spans="1:17">
      <c r="A605" s="228" t="s">
        <v>1396</v>
      </c>
      <c r="B605" s="207" t="s">
        <v>588</v>
      </c>
      <c r="C605" s="194" t="s">
        <v>540</v>
      </c>
      <c r="D605" s="194" t="s">
        <v>676</v>
      </c>
      <c r="E605" s="199"/>
      <c r="F605" s="201"/>
      <c r="N605" s="196"/>
      <c r="O605" s="196"/>
      <c r="P605" s="196"/>
      <c r="Q605" s="196"/>
    </row>
    <row r="606" spans="1:17">
      <c r="A606" s="228" t="s">
        <v>1397</v>
      </c>
      <c r="B606" s="207" t="s">
        <v>588</v>
      </c>
      <c r="C606" s="194" t="s">
        <v>540</v>
      </c>
      <c r="D606" s="194" t="s">
        <v>676</v>
      </c>
      <c r="E606" s="199"/>
      <c r="F606" s="201"/>
      <c r="N606" s="196"/>
      <c r="O606" s="196"/>
      <c r="P606" s="196"/>
      <c r="Q606" s="196"/>
    </row>
    <row r="607" spans="1:17">
      <c r="A607" s="228" t="s">
        <v>1398</v>
      </c>
      <c r="B607" s="207" t="s">
        <v>588</v>
      </c>
      <c r="C607" s="194" t="s">
        <v>540</v>
      </c>
      <c r="D607" s="194" t="s">
        <v>590</v>
      </c>
      <c r="E607" s="199"/>
      <c r="F607" s="201"/>
      <c r="N607" s="196"/>
      <c r="O607" s="196"/>
      <c r="P607" s="196"/>
      <c r="Q607" s="196"/>
    </row>
    <row r="608" spans="1:17">
      <c r="A608" s="199" t="s">
        <v>1399</v>
      </c>
      <c r="B608" s="207" t="s">
        <v>588</v>
      </c>
      <c r="C608" s="194" t="s">
        <v>540</v>
      </c>
      <c r="D608" s="194" t="s">
        <v>589</v>
      </c>
      <c r="E608" s="199"/>
      <c r="F608" s="201"/>
      <c r="N608" s="196"/>
      <c r="O608" s="196"/>
      <c r="P608" s="196"/>
      <c r="Q608" s="196"/>
    </row>
    <row r="609" spans="1:17">
      <c r="A609" s="199" t="s">
        <v>43</v>
      </c>
      <c r="B609" s="207" t="s">
        <v>588</v>
      </c>
      <c r="C609" s="201" t="s">
        <v>540</v>
      </c>
      <c r="D609" s="194" t="s">
        <v>676</v>
      </c>
      <c r="E609" s="199"/>
      <c r="F609" s="201"/>
      <c r="N609" s="196"/>
      <c r="O609" s="196"/>
      <c r="P609" s="196"/>
      <c r="Q609" s="196"/>
    </row>
    <row r="610" spans="1:17">
      <c r="A610" s="199" t="s">
        <v>44</v>
      </c>
      <c r="B610" s="207" t="s">
        <v>588</v>
      </c>
      <c r="C610" s="201" t="s">
        <v>540</v>
      </c>
      <c r="D610" s="194" t="s">
        <v>676</v>
      </c>
      <c r="E610" s="199"/>
      <c r="F610" s="201"/>
      <c r="N610" s="196"/>
      <c r="O610" s="196"/>
      <c r="P610" s="196"/>
      <c r="Q610" s="196"/>
    </row>
    <row r="611" spans="1:17">
      <c r="A611" s="199" t="s">
        <v>67</v>
      </c>
      <c r="B611" s="199" t="s">
        <v>67</v>
      </c>
      <c r="C611" s="201" t="s">
        <v>551</v>
      </c>
      <c r="D611" s="198" t="s">
        <v>36</v>
      </c>
      <c r="E611" s="198" t="s">
        <v>36</v>
      </c>
      <c r="F611" s="199"/>
      <c r="N611" s="196"/>
      <c r="O611" s="196"/>
      <c r="P611" s="196"/>
      <c r="Q611" s="196"/>
    </row>
    <row r="612" spans="1:17">
      <c r="A612" s="199" t="s">
        <v>68</v>
      </c>
      <c r="B612" s="199" t="s">
        <v>68</v>
      </c>
      <c r="C612" s="201" t="s">
        <v>548</v>
      </c>
      <c r="D612" s="198" t="s">
        <v>36</v>
      </c>
      <c r="E612" s="198" t="s">
        <v>36</v>
      </c>
      <c r="F612" s="199"/>
      <c r="N612" s="196"/>
      <c r="O612" s="196"/>
      <c r="P612" s="196"/>
      <c r="Q612" s="196"/>
    </row>
    <row r="613" spans="1:17">
      <c r="A613" s="229" t="s">
        <v>1403</v>
      </c>
      <c r="B613" s="230" t="s">
        <v>1404</v>
      </c>
      <c r="C613" s="201" t="s">
        <v>543</v>
      </c>
      <c r="D613" s="198"/>
      <c r="E613" s="198"/>
      <c r="F613" s="199"/>
      <c r="N613" s="196"/>
      <c r="O613" s="196"/>
      <c r="P613" s="196"/>
      <c r="Q613" s="196"/>
    </row>
    <row r="614" spans="1:17">
      <c r="A614" s="229" t="s">
        <v>1405</v>
      </c>
      <c r="B614" s="230" t="s">
        <v>1404</v>
      </c>
      <c r="C614" s="201" t="s">
        <v>543</v>
      </c>
      <c r="D614" s="198"/>
      <c r="E614" s="198"/>
      <c r="F614" s="199"/>
      <c r="N614" s="196"/>
      <c r="O614" s="196"/>
      <c r="P614" s="196"/>
      <c r="Q614" s="196"/>
    </row>
    <row r="615" spans="1:17">
      <c r="A615" s="229" t="s">
        <v>1406</v>
      </c>
      <c r="B615" s="230" t="s">
        <v>1404</v>
      </c>
      <c r="C615" s="201" t="s">
        <v>543</v>
      </c>
      <c r="D615" s="198"/>
      <c r="E615" s="198"/>
      <c r="F615" s="199"/>
      <c r="N615" s="196"/>
      <c r="O615" s="196"/>
      <c r="P615" s="196"/>
      <c r="Q615" s="196"/>
    </row>
    <row r="616" spans="1:17">
      <c r="A616" s="229" t="s">
        <v>1407</v>
      </c>
      <c r="B616" s="230" t="s">
        <v>1404</v>
      </c>
      <c r="C616" s="201" t="s">
        <v>543</v>
      </c>
      <c r="D616" s="198"/>
      <c r="E616" s="198"/>
      <c r="F616" s="199"/>
      <c r="N616" s="196"/>
      <c r="O616" s="196"/>
      <c r="P616" s="196"/>
      <c r="Q616" s="196"/>
    </row>
    <row r="617" spans="1:17">
      <c r="A617" s="229" t="s">
        <v>1408</v>
      </c>
      <c r="B617" s="230" t="s">
        <v>1404</v>
      </c>
      <c r="C617" s="201" t="s">
        <v>543</v>
      </c>
      <c r="D617" s="198"/>
      <c r="E617" s="198"/>
      <c r="F617" s="199"/>
      <c r="N617" s="196"/>
      <c r="O617" s="196"/>
      <c r="P617" s="196"/>
      <c r="Q617" s="196"/>
    </row>
    <row r="618" spans="1:17">
      <c r="A618" s="229" t="s">
        <v>1409</v>
      </c>
      <c r="B618" s="230" t="s">
        <v>1404</v>
      </c>
      <c r="C618" s="201" t="s">
        <v>543</v>
      </c>
      <c r="D618" s="198"/>
      <c r="E618" s="198"/>
      <c r="F618" s="199"/>
      <c r="N618" s="196"/>
      <c r="O618" s="196"/>
      <c r="P618" s="196"/>
      <c r="Q618" s="196"/>
    </row>
    <row r="619" spans="1:17">
      <c r="A619" s="229" t="s">
        <v>1410</v>
      </c>
      <c r="B619" s="230" t="s">
        <v>1404</v>
      </c>
      <c r="C619" s="201" t="s">
        <v>543</v>
      </c>
      <c r="D619" s="198"/>
      <c r="E619" s="198"/>
      <c r="F619" s="199"/>
      <c r="N619" s="196"/>
      <c r="O619" s="196"/>
      <c r="P619" s="196"/>
      <c r="Q619" s="196"/>
    </row>
    <row r="620" spans="1:17">
      <c r="A620" s="229" t="s">
        <v>1411</v>
      </c>
      <c r="B620" s="230" t="s">
        <v>1404</v>
      </c>
      <c r="C620" s="201" t="s">
        <v>543</v>
      </c>
      <c r="D620" s="198"/>
      <c r="E620" s="198"/>
      <c r="F620" s="199"/>
      <c r="N620" s="196"/>
      <c r="O620" s="196"/>
      <c r="P620" s="196"/>
      <c r="Q620" s="196"/>
    </row>
    <row r="621" spans="1:17">
      <c r="A621" s="229" t="s">
        <v>1412</v>
      </c>
      <c r="B621" s="230" t="s">
        <v>1404</v>
      </c>
      <c r="C621" s="201" t="s">
        <v>543</v>
      </c>
      <c r="D621" s="198"/>
      <c r="E621" s="198"/>
      <c r="F621" s="199"/>
      <c r="N621" s="196"/>
      <c r="O621" s="196"/>
      <c r="P621" s="196"/>
      <c r="Q621" s="196"/>
    </row>
    <row r="622" spans="1:17">
      <c r="A622" s="229" t="s">
        <v>1413</v>
      </c>
      <c r="B622" s="230" t="s">
        <v>1404</v>
      </c>
      <c r="C622" s="201" t="s">
        <v>543</v>
      </c>
      <c r="D622" s="198"/>
      <c r="E622" s="198"/>
      <c r="F622" s="199"/>
      <c r="N622" s="196"/>
      <c r="O622" s="196"/>
      <c r="P622" s="196"/>
      <c r="Q622" s="196"/>
    </row>
    <row r="623" spans="1:17">
      <c r="A623" s="229" t="s">
        <v>1414</v>
      </c>
      <c r="B623" s="230" t="s">
        <v>1404</v>
      </c>
      <c r="C623" s="201" t="s">
        <v>543</v>
      </c>
      <c r="D623" s="198"/>
      <c r="E623" s="198"/>
      <c r="F623" s="199"/>
      <c r="N623" s="196"/>
      <c r="O623" s="196"/>
      <c r="P623" s="196"/>
      <c r="Q623" s="196"/>
    </row>
    <row r="624" spans="1:17">
      <c r="A624" s="229" t="s">
        <v>1415</v>
      </c>
      <c r="B624" s="230" t="s">
        <v>1404</v>
      </c>
      <c r="C624" s="201" t="s">
        <v>543</v>
      </c>
      <c r="D624" s="198"/>
      <c r="E624" s="198"/>
      <c r="F624" s="199"/>
      <c r="N624" s="196"/>
      <c r="O624" s="196"/>
      <c r="P624" s="196"/>
      <c r="Q624" s="196"/>
    </row>
    <row r="625" spans="1:17">
      <c r="A625" s="229" t="s">
        <v>1416</v>
      </c>
      <c r="B625" s="230" t="s">
        <v>1404</v>
      </c>
      <c r="C625" s="201" t="s">
        <v>543</v>
      </c>
      <c r="D625" s="198"/>
      <c r="E625" s="198"/>
      <c r="F625" s="199"/>
      <c r="N625" s="196"/>
      <c r="O625" s="196"/>
      <c r="P625" s="196"/>
      <c r="Q625" s="196"/>
    </row>
    <row r="626" spans="1:17">
      <c r="A626" s="229" t="s">
        <v>1417</v>
      </c>
      <c r="B626" s="230" t="s">
        <v>1404</v>
      </c>
      <c r="C626" s="201" t="s">
        <v>543</v>
      </c>
      <c r="D626" s="198"/>
      <c r="E626" s="198"/>
      <c r="F626" s="199"/>
      <c r="N626" s="196"/>
      <c r="O626" s="196"/>
      <c r="P626" s="196"/>
      <c r="Q626" s="196"/>
    </row>
    <row r="627" spans="1:17">
      <c r="A627" s="229" t="s">
        <v>1418</v>
      </c>
      <c r="B627" s="230" t="s">
        <v>1404</v>
      </c>
      <c r="C627" s="201" t="s">
        <v>543</v>
      </c>
      <c r="D627" s="198"/>
      <c r="E627" s="198"/>
      <c r="F627" s="199"/>
      <c r="N627" s="196"/>
      <c r="O627" s="196"/>
      <c r="P627" s="196"/>
      <c r="Q627" s="196"/>
    </row>
    <row r="628" spans="1:17">
      <c r="A628" s="229" t="s">
        <v>1419</v>
      </c>
      <c r="B628" s="230" t="s">
        <v>1404</v>
      </c>
      <c r="C628" s="201" t="s">
        <v>543</v>
      </c>
      <c r="D628" s="198"/>
      <c r="E628" s="198"/>
      <c r="F628" s="199"/>
      <c r="N628" s="196"/>
      <c r="O628" s="196"/>
      <c r="P628" s="196"/>
      <c r="Q628" s="196"/>
    </row>
    <row r="629" spans="1:17">
      <c r="A629" s="229" t="s">
        <v>1420</v>
      </c>
      <c r="B629" s="230" t="s">
        <v>1404</v>
      </c>
      <c r="C629" s="201" t="s">
        <v>543</v>
      </c>
      <c r="D629" s="198"/>
      <c r="E629" s="198"/>
      <c r="F629" s="199"/>
      <c r="N629" s="196"/>
      <c r="O629" s="196"/>
      <c r="P629" s="196"/>
      <c r="Q629" s="196"/>
    </row>
    <row r="630" spans="1:17">
      <c r="A630" s="229" t="s">
        <v>1421</v>
      </c>
      <c r="B630" s="230" t="s">
        <v>1404</v>
      </c>
      <c r="C630" s="201" t="s">
        <v>543</v>
      </c>
      <c r="D630" s="198"/>
      <c r="E630" s="198"/>
      <c r="F630" s="199"/>
      <c r="N630" s="196"/>
      <c r="O630" s="196"/>
      <c r="P630" s="196"/>
      <c r="Q630" s="196"/>
    </row>
    <row r="631" spans="1:17">
      <c r="A631" s="229" t="s">
        <v>1422</v>
      </c>
      <c r="B631" s="230" t="s">
        <v>1404</v>
      </c>
      <c r="C631" s="201" t="s">
        <v>543</v>
      </c>
      <c r="D631" s="198"/>
      <c r="E631" s="198"/>
      <c r="F631" s="199"/>
      <c r="N631" s="196"/>
      <c r="O631" s="196"/>
      <c r="P631" s="196"/>
      <c r="Q631" s="196"/>
    </row>
    <row r="632" spans="1:17">
      <c r="A632" s="229" t="s">
        <v>1423</v>
      </c>
      <c r="B632" s="230" t="s">
        <v>1404</v>
      </c>
      <c r="C632" s="201" t="s">
        <v>543</v>
      </c>
      <c r="D632" s="198"/>
      <c r="E632" s="198"/>
      <c r="F632" s="199"/>
      <c r="N632" s="196"/>
      <c r="O632" s="196"/>
      <c r="P632" s="196"/>
      <c r="Q632" s="196"/>
    </row>
    <row r="633" spans="1:17">
      <c r="A633" s="229" t="s">
        <v>1424</v>
      </c>
      <c r="B633" s="230" t="s">
        <v>1404</v>
      </c>
      <c r="C633" s="201" t="s">
        <v>543</v>
      </c>
      <c r="D633" s="198"/>
      <c r="E633" s="198"/>
      <c r="F633" s="199"/>
      <c r="N633" s="196"/>
      <c r="O633" s="196"/>
      <c r="P633" s="196"/>
      <c r="Q633" s="196"/>
    </row>
    <row r="634" spans="1:17">
      <c r="A634" s="229" t="s">
        <v>1425</v>
      </c>
      <c r="B634" s="230" t="s">
        <v>1404</v>
      </c>
      <c r="C634" s="201" t="s">
        <v>543</v>
      </c>
      <c r="D634" s="198"/>
      <c r="E634" s="198"/>
      <c r="F634" s="199"/>
      <c r="N634" s="196"/>
      <c r="O634" s="196"/>
      <c r="P634" s="196"/>
      <c r="Q634" s="196"/>
    </row>
    <row r="635" spans="1:17">
      <c r="A635" s="229" t="s">
        <v>1426</v>
      </c>
      <c r="B635" s="230" t="s">
        <v>1404</v>
      </c>
      <c r="C635" s="201" t="s">
        <v>543</v>
      </c>
      <c r="D635" s="198"/>
      <c r="E635" s="198"/>
      <c r="F635" s="199"/>
      <c r="N635" s="196"/>
      <c r="O635" s="196"/>
      <c r="P635" s="196"/>
      <c r="Q635" s="196"/>
    </row>
    <row r="636" spans="1:17">
      <c r="A636" s="229" t="s">
        <v>1427</v>
      </c>
      <c r="B636" s="230" t="s">
        <v>1404</v>
      </c>
      <c r="C636" s="201" t="s">
        <v>543</v>
      </c>
      <c r="D636" s="198"/>
      <c r="E636" s="198"/>
      <c r="F636" s="199"/>
      <c r="N636" s="196"/>
      <c r="O636" s="196"/>
      <c r="P636" s="196"/>
      <c r="Q636" s="196"/>
    </row>
    <row r="637" spans="1:17">
      <c r="A637" s="229" t="s">
        <v>1428</v>
      </c>
      <c r="B637" s="230" t="s">
        <v>1404</v>
      </c>
      <c r="C637" s="201" t="s">
        <v>543</v>
      </c>
      <c r="D637" s="198"/>
      <c r="E637" s="198"/>
      <c r="F637" s="199"/>
      <c r="N637" s="196"/>
      <c r="O637" s="196"/>
      <c r="P637" s="196"/>
      <c r="Q637" s="196"/>
    </row>
    <row r="638" spans="1:17">
      <c r="A638" s="229" t="s">
        <v>1429</v>
      </c>
      <c r="B638" s="230" t="s">
        <v>1404</v>
      </c>
      <c r="C638" s="201" t="s">
        <v>543</v>
      </c>
      <c r="D638" s="198"/>
      <c r="E638" s="198"/>
      <c r="F638" s="199"/>
      <c r="N638" s="196"/>
      <c r="O638" s="196"/>
      <c r="P638" s="196"/>
      <c r="Q638" s="196"/>
    </row>
    <row r="639" spans="1:17">
      <c r="A639" s="229" t="s">
        <v>1430</v>
      </c>
      <c r="B639" s="230" t="s">
        <v>1404</v>
      </c>
      <c r="C639" s="201" t="s">
        <v>543</v>
      </c>
      <c r="D639" s="198"/>
      <c r="E639" s="198"/>
      <c r="F639" s="199"/>
      <c r="N639" s="196"/>
      <c r="O639" s="196"/>
      <c r="P639" s="196"/>
      <c r="Q639" s="196"/>
    </row>
    <row r="640" spans="1:17">
      <c r="A640" s="229" t="s">
        <v>1431</v>
      </c>
      <c r="B640" s="230" t="s">
        <v>1404</v>
      </c>
      <c r="C640" s="201" t="s">
        <v>543</v>
      </c>
      <c r="D640" s="198"/>
      <c r="E640" s="198"/>
      <c r="F640" s="199"/>
      <c r="N640" s="196"/>
      <c r="O640" s="196"/>
      <c r="P640" s="196"/>
      <c r="Q640" s="196"/>
    </row>
    <row r="641" spans="1:17">
      <c r="A641" s="229" t="s">
        <v>1432</v>
      </c>
      <c r="B641" s="230" t="s">
        <v>1404</v>
      </c>
      <c r="C641" s="201" t="s">
        <v>543</v>
      </c>
      <c r="D641" s="198"/>
      <c r="E641" s="198"/>
      <c r="F641" s="199"/>
      <c r="N641" s="196"/>
      <c r="O641" s="196"/>
      <c r="P641" s="196"/>
      <c r="Q641" s="196"/>
    </row>
    <row r="642" spans="1:17">
      <c r="A642" s="229" t="s">
        <v>1433</v>
      </c>
      <c r="B642" s="230" t="s">
        <v>1404</v>
      </c>
      <c r="C642" s="201" t="s">
        <v>543</v>
      </c>
      <c r="D642" s="198"/>
      <c r="E642" s="198"/>
      <c r="F642" s="199"/>
      <c r="N642" s="196"/>
      <c r="O642" s="196"/>
      <c r="P642" s="196"/>
      <c r="Q642" s="196"/>
    </row>
    <row r="643" spans="1:17">
      <c r="A643" s="229" t="s">
        <v>1434</v>
      </c>
      <c r="B643" s="230" t="s">
        <v>1404</v>
      </c>
      <c r="C643" s="201" t="s">
        <v>543</v>
      </c>
      <c r="D643" s="198"/>
      <c r="E643" s="198"/>
      <c r="F643" s="199"/>
      <c r="N643" s="196"/>
      <c r="O643" s="196"/>
      <c r="P643" s="196"/>
      <c r="Q643" s="196"/>
    </row>
    <row r="644" spans="1:17">
      <c r="A644" s="229" t="s">
        <v>1435</v>
      </c>
      <c r="B644" s="230" t="s">
        <v>1404</v>
      </c>
      <c r="C644" s="201" t="s">
        <v>543</v>
      </c>
      <c r="D644" s="198"/>
      <c r="E644" s="198"/>
      <c r="F644" s="199"/>
      <c r="N644" s="196"/>
      <c r="O644" s="196"/>
      <c r="P644" s="196"/>
      <c r="Q644" s="196"/>
    </row>
    <row r="645" spans="1:17">
      <c r="A645" s="229" t="s">
        <v>1436</v>
      </c>
      <c r="B645" s="230" t="s">
        <v>1404</v>
      </c>
      <c r="C645" s="201" t="s">
        <v>543</v>
      </c>
      <c r="D645" s="198"/>
      <c r="E645" s="198"/>
      <c r="F645" s="199"/>
      <c r="N645" s="196"/>
      <c r="O645" s="196"/>
      <c r="P645" s="196"/>
      <c r="Q645" s="196"/>
    </row>
    <row r="646" spans="1:17">
      <c r="A646" s="229" t="s">
        <v>1437</v>
      </c>
      <c r="B646" s="230" t="s">
        <v>1404</v>
      </c>
      <c r="C646" s="201" t="s">
        <v>543</v>
      </c>
      <c r="D646" s="198"/>
      <c r="E646" s="198"/>
      <c r="F646" s="199"/>
      <c r="N646" s="196"/>
      <c r="O646" s="196"/>
      <c r="P646" s="196"/>
      <c r="Q646" s="196"/>
    </row>
    <row r="647" spans="1:17">
      <c r="A647" s="229" t="s">
        <v>1438</v>
      </c>
      <c r="B647" s="230" t="s">
        <v>1404</v>
      </c>
      <c r="C647" s="201" t="s">
        <v>543</v>
      </c>
      <c r="D647" s="198"/>
      <c r="E647" s="198"/>
      <c r="F647" s="199"/>
      <c r="N647" s="196"/>
      <c r="O647" s="196"/>
      <c r="P647" s="196"/>
      <c r="Q647" s="196"/>
    </row>
    <row r="648" spans="1:17">
      <c r="A648" s="229" t="s">
        <v>1439</v>
      </c>
      <c r="B648" s="230" t="s">
        <v>1404</v>
      </c>
      <c r="C648" s="201" t="s">
        <v>543</v>
      </c>
      <c r="D648" s="198"/>
      <c r="E648" s="198"/>
      <c r="F648" s="199"/>
      <c r="N648" s="196"/>
      <c r="O648" s="196"/>
      <c r="P648" s="196"/>
      <c r="Q648" s="196"/>
    </row>
    <row r="649" spans="1:17">
      <c r="A649" s="229" t="s">
        <v>224</v>
      </c>
      <c r="B649" s="230" t="s">
        <v>1404</v>
      </c>
      <c r="C649" s="201" t="s">
        <v>543</v>
      </c>
      <c r="D649" s="198"/>
      <c r="E649" s="198"/>
      <c r="F649" s="199"/>
      <c r="N649" s="196"/>
      <c r="O649" s="196"/>
      <c r="P649" s="196"/>
      <c r="Q649" s="196"/>
    </row>
    <row r="650" spans="1:17">
      <c r="A650" s="229" t="s">
        <v>1440</v>
      </c>
      <c r="B650" s="230" t="s">
        <v>1404</v>
      </c>
      <c r="C650" s="201" t="s">
        <v>543</v>
      </c>
      <c r="D650" s="198"/>
      <c r="E650" s="198"/>
      <c r="F650" s="199"/>
      <c r="N650" s="196"/>
      <c r="O650" s="196"/>
      <c r="P650" s="196"/>
      <c r="Q650" s="196"/>
    </row>
    <row r="651" spans="1:17">
      <c r="A651" s="229" t="s">
        <v>1441</v>
      </c>
      <c r="B651" s="230" t="s">
        <v>1404</v>
      </c>
      <c r="C651" s="201" t="s">
        <v>543</v>
      </c>
      <c r="D651" s="198"/>
      <c r="E651" s="198"/>
      <c r="F651" s="199"/>
      <c r="N651" s="196"/>
      <c r="O651" s="196"/>
      <c r="P651" s="196"/>
      <c r="Q651" s="196"/>
    </row>
    <row r="652" spans="1:17">
      <c r="A652" s="229" t="s">
        <v>1442</v>
      </c>
      <c r="B652" s="230" t="s">
        <v>1404</v>
      </c>
      <c r="C652" s="201" t="s">
        <v>543</v>
      </c>
      <c r="D652" s="198"/>
      <c r="E652" s="198"/>
      <c r="F652" s="199"/>
      <c r="N652" s="196"/>
      <c r="O652" s="196"/>
      <c r="P652" s="196"/>
      <c r="Q652" s="196"/>
    </row>
    <row r="653" spans="1:17">
      <c r="A653" s="229" t="s">
        <v>1443</v>
      </c>
      <c r="B653" s="230" t="s">
        <v>1404</v>
      </c>
      <c r="C653" s="201" t="s">
        <v>543</v>
      </c>
      <c r="D653" s="198"/>
      <c r="E653" s="198"/>
      <c r="F653" s="199"/>
      <c r="N653" s="196"/>
      <c r="O653" s="196"/>
      <c r="P653" s="196"/>
      <c r="Q653" s="196"/>
    </row>
    <row r="654" spans="1:17">
      <c r="A654" s="229" t="s">
        <v>1444</v>
      </c>
      <c r="B654" s="230" t="s">
        <v>1404</v>
      </c>
      <c r="C654" s="201" t="s">
        <v>543</v>
      </c>
      <c r="D654" s="198"/>
      <c r="E654" s="198"/>
      <c r="F654" s="199"/>
      <c r="N654" s="196"/>
      <c r="O654" s="196"/>
      <c r="P654" s="196"/>
      <c r="Q654" s="196"/>
    </row>
    <row r="655" spans="1:17">
      <c r="A655" s="229" t="s">
        <v>1445</v>
      </c>
      <c r="B655" s="230" t="s">
        <v>1404</v>
      </c>
      <c r="C655" s="201" t="s">
        <v>543</v>
      </c>
      <c r="D655" s="198"/>
      <c r="E655" s="198"/>
      <c r="F655" s="199"/>
      <c r="N655" s="196"/>
      <c r="O655" s="196"/>
      <c r="P655" s="196"/>
      <c r="Q655" s="196"/>
    </row>
    <row r="656" spans="1:17">
      <c r="A656" s="229" t="s">
        <v>1446</v>
      </c>
      <c r="B656" s="230" t="s">
        <v>1404</v>
      </c>
      <c r="C656" s="201" t="s">
        <v>543</v>
      </c>
      <c r="D656" s="198"/>
      <c r="E656" s="198"/>
      <c r="F656" s="199"/>
      <c r="N656" s="196"/>
      <c r="O656" s="196"/>
      <c r="P656" s="196"/>
      <c r="Q656" s="196"/>
    </row>
    <row r="657" spans="1:17">
      <c r="A657" s="229" t="s">
        <v>1447</v>
      </c>
      <c r="B657" s="230" t="s">
        <v>1404</v>
      </c>
      <c r="C657" s="201" t="s">
        <v>543</v>
      </c>
      <c r="D657" s="198"/>
      <c r="E657" s="198"/>
      <c r="F657" s="199"/>
      <c r="N657" s="196"/>
      <c r="O657" s="196"/>
      <c r="P657" s="196"/>
      <c r="Q657" s="196"/>
    </row>
    <row r="658" spans="1:17">
      <c r="A658" s="229" t="s">
        <v>1448</v>
      </c>
      <c r="B658" s="230" t="s">
        <v>1404</v>
      </c>
      <c r="C658" s="201" t="s">
        <v>543</v>
      </c>
      <c r="D658" s="198"/>
      <c r="E658" s="198"/>
      <c r="F658" s="199"/>
      <c r="N658" s="196"/>
      <c r="O658" s="196"/>
      <c r="P658" s="196"/>
      <c r="Q658" s="196"/>
    </row>
    <row r="659" spans="1:17">
      <c r="A659" s="229" t="s">
        <v>1449</v>
      </c>
      <c r="B659" s="230" t="s">
        <v>1404</v>
      </c>
      <c r="C659" s="201" t="s">
        <v>543</v>
      </c>
      <c r="D659" s="198"/>
      <c r="E659" s="198"/>
      <c r="F659" s="199"/>
      <c r="N659" s="196"/>
      <c r="O659" s="196"/>
      <c r="P659" s="196"/>
      <c r="Q659" s="196"/>
    </row>
    <row r="660" spans="1:17">
      <c r="A660" s="229" t="s">
        <v>1450</v>
      </c>
      <c r="B660" s="230" t="s">
        <v>1404</v>
      </c>
      <c r="C660" s="201" t="s">
        <v>543</v>
      </c>
      <c r="D660" s="198"/>
      <c r="E660" s="198"/>
      <c r="F660" s="199"/>
      <c r="N660" s="196"/>
      <c r="O660" s="196"/>
      <c r="P660" s="196"/>
      <c r="Q660" s="196"/>
    </row>
    <row r="661" spans="1:17">
      <c r="A661" s="229" t="s">
        <v>1451</v>
      </c>
      <c r="B661" s="230" t="s">
        <v>1404</v>
      </c>
      <c r="C661" s="201" t="s">
        <v>543</v>
      </c>
      <c r="D661" s="198"/>
      <c r="E661" s="198"/>
      <c r="F661" s="199"/>
      <c r="N661" s="196"/>
      <c r="O661" s="196"/>
      <c r="P661" s="196"/>
      <c r="Q661" s="196"/>
    </row>
    <row r="662" spans="1:17">
      <c r="A662" s="229" t="s">
        <v>1452</v>
      </c>
      <c r="B662" s="230" t="s">
        <v>1404</v>
      </c>
      <c r="C662" s="201" t="s">
        <v>543</v>
      </c>
      <c r="D662" s="198"/>
      <c r="E662" s="198"/>
      <c r="F662" s="199"/>
      <c r="N662" s="196"/>
      <c r="O662" s="196"/>
      <c r="P662" s="196"/>
      <c r="Q662" s="196"/>
    </row>
    <row r="663" spans="1:17">
      <c r="A663" s="202" t="s">
        <v>302</v>
      </c>
      <c r="B663" s="230" t="s">
        <v>1404</v>
      </c>
      <c r="C663" s="201" t="s">
        <v>543</v>
      </c>
      <c r="D663" s="198"/>
      <c r="E663" s="198"/>
      <c r="F663" s="199"/>
      <c r="N663" s="196"/>
      <c r="O663" s="196"/>
      <c r="P663" s="196"/>
      <c r="Q663" s="196"/>
    </row>
    <row r="664" spans="1:17">
      <c r="A664" s="202" t="s">
        <v>303</v>
      </c>
      <c r="B664" s="230" t="s">
        <v>1404</v>
      </c>
      <c r="C664" s="201" t="s">
        <v>543</v>
      </c>
      <c r="D664" s="198"/>
      <c r="E664" s="198"/>
      <c r="F664" s="199"/>
      <c r="N664" s="196"/>
      <c r="O664" s="196"/>
      <c r="P664" s="196"/>
      <c r="Q664" s="196"/>
    </row>
    <row r="665" spans="1:17">
      <c r="A665" s="202" t="s">
        <v>304</v>
      </c>
      <c r="B665" s="230" t="s">
        <v>1404</v>
      </c>
      <c r="C665" s="201" t="s">
        <v>543</v>
      </c>
      <c r="D665" s="198"/>
      <c r="E665" s="198"/>
      <c r="F665" s="199"/>
      <c r="N665" s="196"/>
      <c r="O665" s="196"/>
      <c r="P665" s="196"/>
      <c r="Q665" s="196"/>
    </row>
    <row r="666" spans="1:17">
      <c r="A666" s="202" t="s">
        <v>305</v>
      </c>
      <c r="B666" s="230" t="s">
        <v>1404</v>
      </c>
      <c r="C666" s="201" t="s">
        <v>543</v>
      </c>
      <c r="D666" s="198"/>
      <c r="E666" s="198"/>
      <c r="F666" s="199"/>
      <c r="N666" s="196"/>
      <c r="O666" s="196"/>
      <c r="P666" s="196"/>
      <c r="Q666" s="196"/>
    </row>
    <row r="667" spans="1:17">
      <c r="A667" s="202" t="s">
        <v>306</v>
      </c>
      <c r="B667" s="230" t="s">
        <v>1404</v>
      </c>
      <c r="C667" s="201" t="s">
        <v>543</v>
      </c>
      <c r="D667" s="198"/>
      <c r="E667" s="198"/>
      <c r="F667" s="199"/>
      <c r="N667" s="196"/>
      <c r="O667" s="196"/>
      <c r="P667" s="196"/>
      <c r="Q667" s="196"/>
    </row>
    <row r="668" spans="1:17">
      <c r="A668" s="229" t="s">
        <v>1453</v>
      </c>
      <c r="B668" s="231" t="s">
        <v>1454</v>
      </c>
      <c r="C668" s="201" t="s">
        <v>543</v>
      </c>
      <c r="D668" s="198"/>
      <c r="E668" s="198"/>
      <c r="F668" s="199"/>
      <c r="N668" s="196"/>
      <c r="O668" s="196"/>
      <c r="P668" s="196"/>
      <c r="Q668" s="196"/>
    </row>
    <row r="669" spans="1:17">
      <c r="A669" s="229" t="s">
        <v>1455</v>
      </c>
      <c r="B669" s="231" t="s">
        <v>1454</v>
      </c>
      <c r="C669" s="201" t="s">
        <v>543</v>
      </c>
      <c r="D669" s="198"/>
      <c r="E669" s="198"/>
      <c r="F669" s="199"/>
      <c r="N669" s="196"/>
      <c r="O669" s="196"/>
      <c r="P669" s="196"/>
      <c r="Q669" s="196"/>
    </row>
    <row r="670" spans="1:17">
      <c r="A670" s="229" t="s">
        <v>1456</v>
      </c>
      <c r="B670" s="231" t="s">
        <v>1454</v>
      </c>
      <c r="C670" s="201" t="s">
        <v>543</v>
      </c>
      <c r="D670" s="198"/>
      <c r="E670" s="198"/>
      <c r="F670" s="199"/>
      <c r="N670" s="196"/>
      <c r="O670" s="196"/>
      <c r="P670" s="196"/>
      <c r="Q670" s="196"/>
    </row>
    <row r="671" spans="1:17">
      <c r="A671" s="229" t="s">
        <v>1457</v>
      </c>
      <c r="B671" s="231" t="s">
        <v>1454</v>
      </c>
      <c r="C671" s="201" t="s">
        <v>543</v>
      </c>
      <c r="D671" s="198"/>
      <c r="E671" s="198"/>
      <c r="F671" s="199"/>
      <c r="N671" s="196"/>
      <c r="O671" s="196"/>
      <c r="P671" s="196"/>
      <c r="Q671" s="196"/>
    </row>
    <row r="672" spans="1:17">
      <c r="A672" s="229" t="s">
        <v>1458</v>
      </c>
      <c r="B672" s="231" t="s">
        <v>1454</v>
      </c>
      <c r="C672" s="201" t="s">
        <v>543</v>
      </c>
      <c r="D672" s="198"/>
      <c r="E672" s="198"/>
      <c r="F672" s="199"/>
      <c r="N672" s="196"/>
      <c r="O672" s="196"/>
      <c r="P672" s="196"/>
      <c r="Q672" s="196"/>
    </row>
    <row r="673" spans="1:17">
      <c r="A673" s="229" t="s">
        <v>1459</v>
      </c>
      <c r="B673" s="231" t="s">
        <v>1454</v>
      </c>
      <c r="C673" s="201" t="s">
        <v>543</v>
      </c>
      <c r="D673" s="198"/>
      <c r="E673" s="198"/>
      <c r="F673" s="199"/>
      <c r="N673" s="196"/>
      <c r="O673" s="196"/>
      <c r="P673" s="196"/>
      <c r="Q673" s="196"/>
    </row>
    <row r="674" spans="1:17">
      <c r="A674" s="229" t="s">
        <v>1460</v>
      </c>
      <c r="B674" s="231" t="s">
        <v>1454</v>
      </c>
      <c r="C674" s="201" t="s">
        <v>543</v>
      </c>
      <c r="D674" s="198"/>
      <c r="E674" s="198"/>
      <c r="F674" s="199"/>
      <c r="N674" s="196"/>
      <c r="O674" s="196"/>
      <c r="P674" s="196"/>
      <c r="Q674" s="196"/>
    </row>
    <row r="675" spans="1:17">
      <c r="A675" s="229" t="s">
        <v>231</v>
      </c>
      <c r="B675" s="231" t="s">
        <v>1454</v>
      </c>
      <c r="C675" s="201" t="s">
        <v>543</v>
      </c>
      <c r="D675" s="198"/>
      <c r="E675" s="198"/>
      <c r="F675" s="199"/>
      <c r="N675" s="196"/>
      <c r="O675" s="196"/>
      <c r="P675" s="196"/>
      <c r="Q675" s="196"/>
    </row>
    <row r="676" spans="1:17">
      <c r="A676" s="229" t="s">
        <v>1461</v>
      </c>
      <c r="B676" s="231" t="s">
        <v>1454</v>
      </c>
      <c r="C676" s="201" t="s">
        <v>543</v>
      </c>
      <c r="D676" s="198"/>
      <c r="E676" s="198"/>
      <c r="F676" s="199"/>
      <c r="N676" s="196"/>
      <c r="O676" s="196"/>
      <c r="P676" s="196"/>
      <c r="Q676" s="196"/>
    </row>
    <row r="677" spans="1:17">
      <c r="A677" s="229" t="s">
        <v>1462</v>
      </c>
      <c r="B677" s="231" t="s">
        <v>1454</v>
      </c>
      <c r="C677" s="201" t="s">
        <v>543</v>
      </c>
      <c r="D677" s="198"/>
      <c r="E677" s="198"/>
      <c r="F677" s="199"/>
      <c r="N677" s="196"/>
      <c r="O677" s="196"/>
      <c r="P677" s="196"/>
      <c r="Q677" s="196"/>
    </row>
    <row r="678" spans="1:17">
      <c r="A678" s="229" t="s">
        <v>1463</v>
      </c>
      <c r="B678" s="231" t="s">
        <v>1454</v>
      </c>
      <c r="C678" s="201" t="s">
        <v>543</v>
      </c>
      <c r="D678" s="198"/>
      <c r="E678" s="198"/>
      <c r="F678" s="199"/>
      <c r="N678" s="196"/>
      <c r="O678" s="196"/>
      <c r="P678" s="196"/>
      <c r="Q678" s="196"/>
    </row>
    <row r="679" spans="1:17">
      <c r="A679" s="229" t="s">
        <v>1464</v>
      </c>
      <c r="B679" s="231" t="s">
        <v>1454</v>
      </c>
      <c r="C679" s="201" t="s">
        <v>543</v>
      </c>
      <c r="D679" s="198"/>
      <c r="E679" s="198"/>
      <c r="F679" s="199"/>
      <c r="N679" s="196"/>
      <c r="O679" s="196"/>
      <c r="P679" s="196"/>
      <c r="Q679" s="196"/>
    </row>
    <row r="680" spans="1:17">
      <c r="A680" s="202" t="s">
        <v>316</v>
      </c>
      <c r="B680" s="231" t="s">
        <v>1454</v>
      </c>
      <c r="C680" s="201" t="s">
        <v>543</v>
      </c>
      <c r="D680" s="198"/>
      <c r="E680" s="198"/>
      <c r="F680" s="199"/>
      <c r="N680" s="196"/>
      <c r="O680" s="196"/>
      <c r="P680" s="196"/>
      <c r="Q680" s="196"/>
    </row>
    <row r="681" spans="1:17">
      <c r="A681" s="202" t="s">
        <v>317</v>
      </c>
      <c r="B681" s="231" t="s">
        <v>1454</v>
      </c>
      <c r="C681" s="201" t="s">
        <v>543</v>
      </c>
      <c r="D681" s="198"/>
      <c r="E681" s="198"/>
      <c r="F681" s="199"/>
      <c r="N681" s="196"/>
      <c r="O681" s="196"/>
      <c r="P681" s="196"/>
      <c r="Q681" s="196"/>
    </row>
    <row r="682" spans="1:17">
      <c r="A682" s="202" t="s">
        <v>318</v>
      </c>
      <c r="B682" s="231" t="s">
        <v>1454</v>
      </c>
      <c r="C682" s="201" t="s">
        <v>543</v>
      </c>
      <c r="D682" s="198"/>
      <c r="E682" s="198"/>
      <c r="F682" s="199"/>
      <c r="N682" s="196"/>
      <c r="O682" s="196"/>
      <c r="P682" s="196"/>
      <c r="Q682" s="196"/>
    </row>
    <row r="683" spans="1:17">
      <c r="A683" s="202" t="s">
        <v>1465</v>
      </c>
      <c r="B683" s="201" t="s">
        <v>1466</v>
      </c>
      <c r="C683" s="201" t="s">
        <v>543</v>
      </c>
      <c r="D683" s="198"/>
      <c r="E683" s="198"/>
      <c r="F683" s="199"/>
      <c r="N683" s="196"/>
      <c r="O683" s="196"/>
      <c r="P683" s="196"/>
      <c r="Q683" s="196"/>
    </row>
    <row r="684" spans="1:17">
      <c r="A684" s="202" t="s">
        <v>1467</v>
      </c>
      <c r="B684" s="201" t="s">
        <v>1466</v>
      </c>
      <c r="C684" s="201" t="s">
        <v>543</v>
      </c>
      <c r="D684" s="198"/>
      <c r="E684" s="198"/>
      <c r="F684" s="199"/>
      <c r="N684" s="196"/>
      <c r="O684" s="196"/>
      <c r="P684" s="196"/>
      <c r="Q684" s="196"/>
    </row>
    <row r="685" spans="1:17">
      <c r="A685" s="202" t="s">
        <v>1468</v>
      </c>
      <c r="B685" s="201" t="s">
        <v>1466</v>
      </c>
      <c r="C685" s="201" t="s">
        <v>543</v>
      </c>
      <c r="D685" s="198"/>
      <c r="E685" s="198"/>
      <c r="F685" s="199"/>
      <c r="N685" s="196"/>
      <c r="O685" s="196"/>
      <c r="P685" s="196"/>
      <c r="Q685" s="196"/>
    </row>
    <row r="686" spans="1:17">
      <c r="A686" s="202" t="s">
        <v>1469</v>
      </c>
      <c r="B686" s="201" t="s">
        <v>1466</v>
      </c>
      <c r="C686" s="201" t="s">
        <v>543</v>
      </c>
      <c r="D686" s="198"/>
      <c r="E686" s="198"/>
      <c r="F686" s="199"/>
      <c r="N686" s="196"/>
      <c r="O686" s="196"/>
      <c r="P686" s="196"/>
      <c r="Q686" s="196"/>
    </row>
    <row r="687" spans="1:17">
      <c r="A687" s="202" t="s">
        <v>1470</v>
      </c>
      <c r="B687" s="201" t="s">
        <v>1466</v>
      </c>
      <c r="C687" s="201" t="s">
        <v>543</v>
      </c>
      <c r="D687" s="198"/>
      <c r="E687" s="198"/>
      <c r="F687" s="199"/>
      <c r="N687" s="196"/>
      <c r="O687" s="196"/>
      <c r="P687" s="196"/>
      <c r="Q687" s="196"/>
    </row>
    <row r="688" spans="1:17">
      <c r="A688" s="202" t="s">
        <v>1471</v>
      </c>
      <c r="B688" s="201" t="s">
        <v>1466</v>
      </c>
      <c r="C688" s="201" t="s">
        <v>543</v>
      </c>
      <c r="D688" s="198"/>
      <c r="E688" s="198"/>
      <c r="F688" s="199"/>
      <c r="N688" s="196"/>
      <c r="O688" s="196"/>
      <c r="P688" s="196"/>
      <c r="Q688" s="196"/>
    </row>
    <row r="689" spans="1:17">
      <c r="A689" s="202" t="s">
        <v>1472</v>
      </c>
      <c r="B689" s="201" t="s">
        <v>1466</v>
      </c>
      <c r="C689" s="201" t="s">
        <v>543</v>
      </c>
      <c r="D689" s="198"/>
      <c r="E689" s="198"/>
      <c r="F689" s="199"/>
      <c r="N689" s="196"/>
      <c r="O689" s="196"/>
      <c r="P689" s="196"/>
      <c r="Q689" s="196"/>
    </row>
    <row r="690" spans="1:17">
      <c r="A690" s="202" t="s">
        <v>1473</v>
      </c>
      <c r="B690" s="201" t="s">
        <v>1466</v>
      </c>
      <c r="C690" s="201" t="s">
        <v>543</v>
      </c>
      <c r="D690" s="198"/>
      <c r="E690" s="198"/>
      <c r="F690" s="199"/>
      <c r="N690" s="196"/>
      <c r="O690" s="196"/>
      <c r="P690" s="196"/>
      <c r="Q690" s="196"/>
    </row>
    <row r="691" spans="1:17">
      <c r="A691" s="202" t="s">
        <v>1474</v>
      </c>
      <c r="B691" s="201" t="s">
        <v>1466</v>
      </c>
      <c r="C691" s="201" t="s">
        <v>543</v>
      </c>
      <c r="D691" s="198"/>
      <c r="E691" s="198"/>
      <c r="F691" s="199"/>
      <c r="N691" s="196"/>
      <c r="O691" s="196"/>
      <c r="P691" s="196"/>
      <c r="Q691" s="196"/>
    </row>
    <row r="692" spans="1:17">
      <c r="A692" s="202" t="s">
        <v>1475</v>
      </c>
      <c r="B692" s="201" t="s">
        <v>1466</v>
      </c>
      <c r="C692" s="201" t="s">
        <v>543</v>
      </c>
      <c r="D692" s="198"/>
      <c r="E692" s="198"/>
      <c r="F692" s="199"/>
      <c r="N692" s="196"/>
      <c r="O692" s="196"/>
      <c r="P692" s="196"/>
      <c r="Q692" s="196"/>
    </row>
    <row r="693" spans="1:17">
      <c r="A693" s="202" t="s">
        <v>1476</v>
      </c>
      <c r="B693" s="201" t="s">
        <v>1466</v>
      </c>
      <c r="C693" s="201" t="s">
        <v>543</v>
      </c>
      <c r="D693" s="198"/>
      <c r="E693" s="198"/>
      <c r="F693" s="199"/>
      <c r="N693" s="196"/>
      <c r="O693" s="196"/>
      <c r="P693" s="196"/>
      <c r="Q693" s="196"/>
    </row>
    <row r="694" spans="1:17">
      <c r="A694" s="202" t="s">
        <v>1477</v>
      </c>
      <c r="B694" s="201" t="s">
        <v>1466</v>
      </c>
      <c r="C694" s="201" t="s">
        <v>543</v>
      </c>
      <c r="D694" s="198"/>
      <c r="E694" s="198"/>
      <c r="F694" s="199"/>
      <c r="N694" s="196"/>
      <c r="O694" s="196"/>
      <c r="P694" s="196"/>
      <c r="Q694" s="196"/>
    </row>
    <row r="695" spans="1:17">
      <c r="A695" s="202" t="s">
        <v>1478</v>
      </c>
      <c r="B695" s="201" t="s">
        <v>1466</v>
      </c>
      <c r="C695" s="201" t="s">
        <v>543</v>
      </c>
      <c r="D695" s="198"/>
      <c r="E695" s="198"/>
      <c r="F695" s="199"/>
      <c r="N695" s="196"/>
      <c r="O695" s="196"/>
      <c r="P695" s="196"/>
      <c r="Q695" s="196"/>
    </row>
    <row r="696" spans="1:17">
      <c r="A696" s="202" t="s">
        <v>1479</v>
      </c>
      <c r="B696" s="201" t="s">
        <v>1466</v>
      </c>
      <c r="C696" s="201" t="s">
        <v>543</v>
      </c>
      <c r="D696" s="198"/>
      <c r="E696" s="198"/>
      <c r="F696" s="199"/>
      <c r="N696" s="196"/>
      <c r="O696" s="196"/>
      <c r="P696" s="196"/>
      <c r="Q696" s="196"/>
    </row>
    <row r="697" spans="1:17">
      <c r="A697" s="202" t="s">
        <v>1480</v>
      </c>
      <c r="B697" s="201" t="s">
        <v>1466</v>
      </c>
      <c r="C697" s="201" t="s">
        <v>543</v>
      </c>
      <c r="D697" s="198"/>
      <c r="E697" s="198"/>
      <c r="F697" s="199"/>
      <c r="N697" s="196"/>
      <c r="O697" s="196"/>
      <c r="P697" s="196"/>
      <c r="Q697" s="196"/>
    </row>
    <row r="698" spans="1:17">
      <c r="A698" s="202" t="s">
        <v>1481</v>
      </c>
      <c r="B698" s="201" t="s">
        <v>1466</v>
      </c>
      <c r="C698" s="201" t="s">
        <v>543</v>
      </c>
      <c r="D698" s="198"/>
      <c r="E698" s="198"/>
      <c r="F698" s="199"/>
      <c r="N698" s="196"/>
      <c r="O698" s="196"/>
      <c r="P698" s="196"/>
      <c r="Q698" s="196"/>
    </row>
    <row r="699" spans="1:17">
      <c r="A699" s="202" t="s">
        <v>1482</v>
      </c>
      <c r="B699" s="201" t="s">
        <v>1466</v>
      </c>
      <c r="C699" s="201" t="s">
        <v>543</v>
      </c>
      <c r="D699" s="198"/>
      <c r="E699" s="198"/>
      <c r="F699" s="199"/>
      <c r="N699" s="196"/>
      <c r="O699" s="196"/>
      <c r="P699" s="196"/>
      <c r="Q699" s="196"/>
    </row>
    <row r="700" spans="1:17">
      <c r="A700" s="202" t="s">
        <v>1483</v>
      </c>
      <c r="B700" s="201" t="s">
        <v>1466</v>
      </c>
      <c r="C700" s="201" t="s">
        <v>543</v>
      </c>
      <c r="D700" s="198"/>
      <c r="E700" s="198"/>
      <c r="F700" s="199"/>
      <c r="N700" s="196"/>
      <c r="O700" s="196"/>
      <c r="P700" s="196"/>
      <c r="Q700" s="196"/>
    </row>
    <row r="701" spans="1:17">
      <c r="A701" s="202" t="s">
        <v>1484</v>
      </c>
      <c r="B701" s="201" t="s">
        <v>1466</v>
      </c>
      <c r="C701" s="201" t="s">
        <v>543</v>
      </c>
      <c r="D701" s="198"/>
      <c r="E701" s="198"/>
      <c r="F701" s="199"/>
      <c r="N701" s="196"/>
      <c r="O701" s="196"/>
      <c r="P701" s="196"/>
      <c r="Q701" s="196"/>
    </row>
    <row r="702" spans="1:17">
      <c r="A702" s="202" t="s">
        <v>1485</v>
      </c>
      <c r="B702" s="201" t="s">
        <v>1466</v>
      </c>
      <c r="C702" s="201" t="s">
        <v>543</v>
      </c>
      <c r="D702" s="198"/>
      <c r="E702" s="198"/>
      <c r="F702" s="199"/>
      <c r="N702" s="196"/>
      <c r="O702" s="196"/>
      <c r="P702" s="196"/>
      <c r="Q702" s="196"/>
    </row>
    <row r="703" spans="1:17">
      <c r="A703" s="202" t="s">
        <v>1486</v>
      </c>
      <c r="B703" s="201" t="s">
        <v>1466</v>
      </c>
      <c r="C703" s="201" t="s">
        <v>543</v>
      </c>
      <c r="D703" s="198"/>
      <c r="E703" s="198"/>
      <c r="F703" s="199"/>
      <c r="N703" s="196"/>
      <c r="O703" s="196"/>
      <c r="P703" s="196"/>
      <c r="Q703" s="196"/>
    </row>
    <row r="704" spans="1:17">
      <c r="A704" s="35" t="s">
        <v>1487</v>
      </c>
      <c r="B704" s="201" t="s">
        <v>1466</v>
      </c>
      <c r="C704" s="201" t="s">
        <v>543</v>
      </c>
      <c r="D704" s="198"/>
      <c r="E704" s="198"/>
      <c r="F704" s="199"/>
      <c r="N704" s="196"/>
      <c r="O704" s="196"/>
      <c r="P704" s="196"/>
      <c r="Q704" s="196"/>
    </row>
    <row r="705" spans="1:17">
      <c r="A705" s="35" t="s">
        <v>1488</v>
      </c>
      <c r="B705" s="201" t="s">
        <v>1466</v>
      </c>
      <c r="C705" s="201" t="s">
        <v>543</v>
      </c>
      <c r="D705" s="198"/>
      <c r="E705" s="198"/>
      <c r="F705" s="199"/>
      <c r="N705" s="196"/>
      <c r="O705" s="196"/>
      <c r="P705" s="196"/>
      <c r="Q705" s="196"/>
    </row>
    <row r="706" spans="1:17">
      <c r="A706" s="35" t="s">
        <v>342</v>
      </c>
      <c r="B706" s="201" t="s">
        <v>1466</v>
      </c>
      <c r="C706" s="201" t="s">
        <v>543</v>
      </c>
      <c r="D706" s="198"/>
      <c r="E706" s="198"/>
      <c r="F706" s="199"/>
      <c r="N706" s="196"/>
      <c r="O706" s="196"/>
      <c r="P706" s="196"/>
      <c r="Q706" s="196"/>
    </row>
    <row r="707" spans="1:17">
      <c r="A707" s="35" t="s">
        <v>343</v>
      </c>
      <c r="B707" s="201" t="s">
        <v>1466</v>
      </c>
      <c r="C707" s="201" t="s">
        <v>543</v>
      </c>
      <c r="D707" s="198"/>
      <c r="E707" s="198"/>
      <c r="F707" s="199"/>
      <c r="N707" s="196"/>
      <c r="O707" s="196"/>
      <c r="P707" s="196"/>
      <c r="Q707" s="196"/>
    </row>
    <row r="708" spans="1:17">
      <c r="A708" s="202" t="s">
        <v>1522</v>
      </c>
      <c r="B708" s="201" t="s">
        <v>1523</v>
      </c>
      <c r="C708" s="201" t="s">
        <v>543</v>
      </c>
      <c r="D708" s="198"/>
      <c r="E708" s="198"/>
      <c r="F708" s="199"/>
      <c r="N708" s="196"/>
      <c r="O708" s="196"/>
      <c r="P708" s="196"/>
      <c r="Q708" s="196"/>
    </row>
    <row r="709" spans="1:17">
      <c r="A709" s="202" t="s">
        <v>1524</v>
      </c>
      <c r="B709" s="201" t="s">
        <v>1523</v>
      </c>
      <c r="C709" s="201" t="s">
        <v>543</v>
      </c>
      <c r="D709" s="198"/>
      <c r="E709" s="198"/>
      <c r="F709" s="199"/>
      <c r="N709" s="196"/>
      <c r="O709" s="196"/>
      <c r="P709" s="196"/>
      <c r="Q709" s="196"/>
    </row>
    <row r="710" spans="1:17">
      <c r="A710" s="202" t="s">
        <v>1525</v>
      </c>
      <c r="B710" s="201" t="s">
        <v>1523</v>
      </c>
      <c r="C710" s="201" t="s">
        <v>543</v>
      </c>
      <c r="D710" s="198"/>
      <c r="E710" s="198"/>
      <c r="F710" s="199"/>
      <c r="N710" s="196"/>
      <c r="O710" s="196"/>
      <c r="P710" s="196"/>
      <c r="Q710" s="196"/>
    </row>
    <row r="711" spans="1:17">
      <c r="A711" s="202" t="s">
        <v>1526</v>
      </c>
      <c r="B711" s="201" t="s">
        <v>1523</v>
      </c>
      <c r="C711" s="201" t="s">
        <v>543</v>
      </c>
      <c r="D711" s="198"/>
      <c r="E711" s="198"/>
      <c r="F711" s="199"/>
      <c r="N711" s="196"/>
      <c r="O711" s="196"/>
      <c r="P711" s="196"/>
      <c r="Q711" s="196"/>
    </row>
    <row r="712" spans="1:17">
      <c r="A712" s="202" t="s">
        <v>393</v>
      </c>
      <c r="B712" s="201" t="s">
        <v>1523</v>
      </c>
      <c r="C712" s="201" t="s">
        <v>543</v>
      </c>
      <c r="D712" s="198"/>
      <c r="E712" s="198"/>
      <c r="F712" s="199"/>
      <c r="N712" s="196"/>
      <c r="O712" s="196"/>
      <c r="P712" s="196"/>
      <c r="Q712" s="196"/>
    </row>
    <row r="713" spans="1:17">
      <c r="A713" s="202" t="s">
        <v>394</v>
      </c>
      <c r="B713" s="201" t="s">
        <v>1523</v>
      </c>
      <c r="C713" s="201" t="s">
        <v>543</v>
      </c>
      <c r="D713" s="198"/>
      <c r="E713" s="198"/>
      <c r="F713" s="199"/>
      <c r="N713" s="196"/>
      <c r="O713" s="196"/>
      <c r="P713" s="196"/>
      <c r="Q713" s="196"/>
    </row>
    <row r="714" spans="1:17">
      <c r="A714" s="202" t="s">
        <v>395</v>
      </c>
      <c r="B714" s="201" t="s">
        <v>1523</v>
      </c>
      <c r="C714" s="201" t="s">
        <v>543</v>
      </c>
      <c r="D714" s="198"/>
      <c r="E714" s="198"/>
      <c r="F714" s="199"/>
      <c r="N714" s="196"/>
      <c r="O714" s="196"/>
      <c r="P714" s="196"/>
      <c r="Q714" s="196"/>
    </row>
    <row r="715" spans="1:17">
      <c r="A715" s="202" t="s">
        <v>396</v>
      </c>
      <c r="B715" s="201" t="s">
        <v>1523</v>
      </c>
      <c r="C715" s="201" t="s">
        <v>543</v>
      </c>
      <c r="D715" s="198"/>
      <c r="E715" s="198"/>
      <c r="F715" s="199"/>
      <c r="N715" s="196"/>
      <c r="O715" s="196"/>
      <c r="P715" s="196"/>
      <c r="Q715" s="196"/>
    </row>
    <row r="716" spans="1:17">
      <c r="A716" s="202" t="s">
        <v>397</v>
      </c>
      <c r="B716" s="201" t="s">
        <v>1523</v>
      </c>
      <c r="C716" s="201" t="s">
        <v>543</v>
      </c>
      <c r="D716" s="198"/>
      <c r="E716" s="198"/>
      <c r="F716" s="199"/>
      <c r="N716" s="196"/>
      <c r="O716" s="196"/>
      <c r="P716" s="196"/>
      <c r="Q716" s="196"/>
    </row>
    <row r="717" spans="1:17">
      <c r="A717" s="202" t="s">
        <v>398</v>
      </c>
      <c r="B717" s="201" t="s">
        <v>1523</v>
      </c>
      <c r="C717" s="201" t="s">
        <v>543</v>
      </c>
      <c r="D717" s="198"/>
      <c r="E717" s="198"/>
      <c r="F717" s="199"/>
      <c r="N717" s="196"/>
      <c r="O717" s="196"/>
      <c r="P717" s="196"/>
      <c r="Q717" s="196"/>
    </row>
    <row r="718" spans="1:17">
      <c r="A718" s="202" t="s">
        <v>1545</v>
      </c>
      <c r="B718" s="201" t="s">
        <v>1546</v>
      </c>
      <c r="C718" s="201" t="s">
        <v>543</v>
      </c>
      <c r="D718" s="198"/>
      <c r="E718" s="198"/>
      <c r="F718" s="199"/>
      <c r="N718" s="196"/>
      <c r="O718" s="196"/>
      <c r="P718" s="196"/>
      <c r="Q718" s="196"/>
    </row>
    <row r="719" spans="1:17">
      <c r="A719" s="202" t="s">
        <v>1547</v>
      </c>
      <c r="B719" s="201" t="s">
        <v>1546</v>
      </c>
      <c r="C719" s="201" t="s">
        <v>543</v>
      </c>
      <c r="D719" s="198"/>
      <c r="E719" s="198"/>
      <c r="F719" s="199"/>
      <c r="N719" s="196"/>
      <c r="O719" s="196"/>
      <c r="P719" s="196"/>
      <c r="Q719" s="196"/>
    </row>
    <row r="720" spans="1:17">
      <c r="A720" s="202" t="s">
        <v>1548</v>
      </c>
      <c r="B720" s="201" t="s">
        <v>1546</v>
      </c>
      <c r="C720" s="201" t="s">
        <v>543</v>
      </c>
      <c r="D720" s="198"/>
      <c r="E720" s="198"/>
      <c r="F720" s="199"/>
      <c r="N720" s="196"/>
      <c r="O720" s="196"/>
      <c r="P720" s="196"/>
      <c r="Q720" s="196"/>
    </row>
    <row r="721" spans="1:17">
      <c r="A721" s="202" t="s">
        <v>1549</v>
      </c>
      <c r="B721" s="201" t="s">
        <v>1546</v>
      </c>
      <c r="C721" s="201" t="s">
        <v>543</v>
      </c>
      <c r="D721" s="198"/>
      <c r="E721" s="198"/>
      <c r="F721" s="199"/>
      <c r="N721" s="196"/>
      <c r="O721" s="196"/>
      <c r="P721" s="196"/>
      <c r="Q721" s="196"/>
    </row>
    <row r="722" spans="1:17">
      <c r="A722" s="202" t="s">
        <v>1550</v>
      </c>
      <c r="B722" s="201" t="s">
        <v>1546</v>
      </c>
      <c r="C722" s="201" t="s">
        <v>543</v>
      </c>
      <c r="D722" s="198"/>
      <c r="E722" s="198"/>
      <c r="F722" s="199"/>
      <c r="N722" s="196"/>
      <c r="O722" s="196"/>
      <c r="P722" s="196"/>
      <c r="Q722" s="196"/>
    </row>
    <row r="723" spans="1:17">
      <c r="A723" s="202" t="s">
        <v>1551</v>
      </c>
      <c r="B723" s="201" t="s">
        <v>1546</v>
      </c>
      <c r="C723" s="201" t="s">
        <v>543</v>
      </c>
      <c r="D723" s="198"/>
      <c r="E723" s="198"/>
      <c r="F723" s="199"/>
      <c r="N723" s="196"/>
      <c r="O723" s="196"/>
      <c r="P723" s="196"/>
      <c r="Q723" s="196"/>
    </row>
    <row r="724" spans="1:17">
      <c r="A724" s="202" t="s">
        <v>225</v>
      </c>
      <c r="B724" s="201" t="s">
        <v>1546</v>
      </c>
      <c r="C724" s="201" t="s">
        <v>543</v>
      </c>
      <c r="D724" s="198"/>
      <c r="E724" s="198"/>
      <c r="F724" s="199"/>
      <c r="N724" s="196"/>
      <c r="O724" s="196"/>
      <c r="P724" s="196"/>
      <c r="Q724" s="196"/>
    </row>
    <row r="725" spans="1:17">
      <c r="A725" s="202" t="s">
        <v>1552</v>
      </c>
      <c r="B725" s="201" t="s">
        <v>1546</v>
      </c>
      <c r="C725" s="201" t="s">
        <v>543</v>
      </c>
      <c r="D725" s="198"/>
      <c r="E725" s="198"/>
      <c r="F725" s="199"/>
      <c r="N725" s="196"/>
      <c r="O725" s="196"/>
      <c r="P725" s="196"/>
      <c r="Q725" s="196"/>
    </row>
    <row r="726" spans="1:17">
      <c r="A726" s="202" t="s">
        <v>1553</v>
      </c>
      <c r="B726" s="201" t="s">
        <v>1546</v>
      </c>
      <c r="C726" s="201" t="s">
        <v>543</v>
      </c>
      <c r="D726" s="198"/>
      <c r="E726" s="198"/>
      <c r="F726" s="199"/>
      <c r="N726" s="196"/>
      <c r="O726" s="196"/>
      <c r="P726" s="196"/>
      <c r="Q726" s="196"/>
    </row>
    <row r="727" spans="1:17">
      <c r="A727" s="202" t="s">
        <v>1554</v>
      </c>
      <c r="B727" s="201" t="s">
        <v>1546</v>
      </c>
      <c r="C727" s="201" t="s">
        <v>543</v>
      </c>
      <c r="D727" s="198"/>
      <c r="E727" s="198"/>
      <c r="F727" s="199"/>
      <c r="N727" s="196"/>
      <c r="O727" s="196"/>
      <c r="P727" s="196"/>
      <c r="Q727" s="196"/>
    </row>
    <row r="728" spans="1:17">
      <c r="A728" s="202" t="s">
        <v>1555</v>
      </c>
      <c r="B728" s="201" t="s">
        <v>1546</v>
      </c>
      <c r="C728" s="201" t="s">
        <v>543</v>
      </c>
      <c r="D728" s="198"/>
      <c r="E728" s="198"/>
      <c r="F728" s="199"/>
      <c r="N728" s="196"/>
      <c r="O728" s="196"/>
      <c r="P728" s="196"/>
      <c r="Q728" s="196"/>
    </row>
    <row r="729" spans="1:17">
      <c r="A729" s="202" t="s">
        <v>1556</v>
      </c>
      <c r="B729" s="201" t="s">
        <v>1546</v>
      </c>
      <c r="C729" s="201" t="s">
        <v>543</v>
      </c>
      <c r="D729" s="198"/>
      <c r="E729" s="198"/>
      <c r="F729" s="199"/>
      <c r="N729" s="196"/>
      <c r="O729" s="196"/>
      <c r="P729" s="196"/>
      <c r="Q729" s="196"/>
    </row>
    <row r="730" spans="1:17">
      <c r="A730" s="202" t="s">
        <v>1557</v>
      </c>
      <c r="B730" s="201" t="s">
        <v>1546</v>
      </c>
      <c r="C730" s="201" t="s">
        <v>543</v>
      </c>
      <c r="D730" s="198"/>
      <c r="E730" s="198"/>
      <c r="F730" s="199"/>
      <c r="N730" s="196"/>
      <c r="O730" s="196"/>
      <c r="P730" s="196"/>
      <c r="Q730" s="196"/>
    </row>
    <row r="731" spans="1:17">
      <c r="A731" s="202" t="s">
        <v>1558</v>
      </c>
      <c r="B731" s="201" t="s">
        <v>1546</v>
      </c>
      <c r="C731" s="201" t="s">
        <v>543</v>
      </c>
      <c r="D731" s="198"/>
      <c r="E731" s="198"/>
      <c r="F731" s="199"/>
      <c r="N731" s="196"/>
      <c r="O731" s="196"/>
      <c r="P731" s="196"/>
      <c r="Q731" s="196"/>
    </row>
    <row r="732" spans="1:17">
      <c r="A732" s="202" t="s">
        <v>1559</v>
      </c>
      <c r="B732" s="201" t="s">
        <v>1546</v>
      </c>
      <c r="C732" s="201" t="s">
        <v>543</v>
      </c>
      <c r="D732" s="198"/>
      <c r="E732" s="198"/>
      <c r="F732" s="199"/>
      <c r="N732" s="196"/>
      <c r="O732" s="196"/>
      <c r="P732" s="196"/>
      <c r="Q732" s="196"/>
    </row>
    <row r="733" spans="1:17">
      <c r="A733" s="202" t="s">
        <v>1560</v>
      </c>
      <c r="B733" s="201" t="s">
        <v>1546</v>
      </c>
      <c r="C733" s="201" t="s">
        <v>543</v>
      </c>
      <c r="D733" s="198"/>
      <c r="E733" s="198"/>
      <c r="F733" s="199"/>
      <c r="N733" s="196"/>
      <c r="O733" s="196"/>
      <c r="P733" s="196"/>
      <c r="Q733" s="196"/>
    </row>
    <row r="734" spans="1:17">
      <c r="A734" s="202" t="s">
        <v>1561</v>
      </c>
      <c r="B734" s="201" t="s">
        <v>1546</v>
      </c>
      <c r="C734" s="201" t="s">
        <v>543</v>
      </c>
      <c r="D734" s="198"/>
      <c r="E734" s="198"/>
      <c r="F734" s="199"/>
      <c r="N734" s="196"/>
      <c r="O734" s="196"/>
      <c r="P734" s="196"/>
      <c r="Q734" s="196"/>
    </row>
    <row r="735" spans="1:17">
      <c r="A735" s="202" t="s">
        <v>1562</v>
      </c>
      <c r="B735" s="201" t="s">
        <v>1546</v>
      </c>
      <c r="C735" s="201" t="s">
        <v>543</v>
      </c>
      <c r="D735" s="198"/>
      <c r="E735" s="198"/>
      <c r="F735" s="199"/>
      <c r="N735" s="196"/>
      <c r="O735" s="196"/>
      <c r="P735" s="196"/>
      <c r="Q735" s="196"/>
    </row>
    <row r="736" spans="1:17">
      <c r="A736" s="202" t="s">
        <v>1563</v>
      </c>
      <c r="B736" s="201" t="s">
        <v>1546</v>
      </c>
      <c r="C736" s="201" t="s">
        <v>543</v>
      </c>
      <c r="D736" s="198"/>
      <c r="E736" s="198"/>
      <c r="F736" s="199"/>
      <c r="N736" s="196"/>
      <c r="O736" s="196"/>
      <c r="P736" s="196"/>
      <c r="Q736" s="196"/>
    </row>
    <row r="737" spans="1:17">
      <c r="A737" s="202" t="s">
        <v>440</v>
      </c>
      <c r="B737" s="201" t="s">
        <v>1546</v>
      </c>
      <c r="C737" s="201" t="s">
        <v>543</v>
      </c>
      <c r="D737" s="198"/>
      <c r="E737" s="198"/>
      <c r="F737" s="199"/>
      <c r="N737" s="196"/>
      <c r="O737" s="196"/>
      <c r="P737" s="196"/>
      <c r="Q737" s="196"/>
    </row>
    <row r="738" spans="1:17">
      <c r="A738" s="202" t="s">
        <v>1489</v>
      </c>
      <c r="B738" s="231" t="s">
        <v>1490</v>
      </c>
      <c r="C738" s="201" t="s">
        <v>543</v>
      </c>
      <c r="D738" s="198"/>
      <c r="E738" s="198"/>
      <c r="F738" s="199"/>
      <c r="N738" s="196"/>
      <c r="O738" s="196"/>
      <c r="P738" s="196"/>
      <c r="Q738" s="196"/>
    </row>
    <row r="739" spans="1:17">
      <c r="A739" s="202" t="s">
        <v>1491</v>
      </c>
      <c r="B739" s="231" t="s">
        <v>1490</v>
      </c>
      <c r="C739" s="201" t="s">
        <v>543</v>
      </c>
      <c r="D739" s="198"/>
      <c r="E739" s="198"/>
      <c r="F739" s="199"/>
      <c r="N739" s="196"/>
      <c r="O739" s="196"/>
      <c r="P739" s="196"/>
      <c r="Q739" s="196"/>
    </row>
    <row r="740" spans="1:17">
      <c r="A740" s="202" t="s">
        <v>1492</v>
      </c>
      <c r="B740" s="231" t="s">
        <v>1490</v>
      </c>
      <c r="C740" s="201" t="s">
        <v>543</v>
      </c>
      <c r="D740" s="198"/>
      <c r="E740" s="198"/>
      <c r="F740" s="199"/>
      <c r="N740" s="196"/>
      <c r="O740" s="196"/>
      <c r="P740" s="196"/>
      <c r="Q740" s="196"/>
    </row>
    <row r="741" spans="1:17">
      <c r="A741" s="202" t="s">
        <v>347</v>
      </c>
      <c r="B741" s="231" t="s">
        <v>1490</v>
      </c>
      <c r="C741" s="201" t="s">
        <v>543</v>
      </c>
      <c r="D741" s="198"/>
      <c r="E741" s="198"/>
      <c r="F741" s="199"/>
      <c r="N741" s="196"/>
      <c r="O741" s="196"/>
      <c r="P741" s="196"/>
      <c r="Q741" s="196"/>
    </row>
    <row r="742" spans="1:17">
      <c r="A742" s="202" t="s">
        <v>1493</v>
      </c>
      <c r="B742" s="231" t="s">
        <v>1490</v>
      </c>
      <c r="C742" s="201" t="s">
        <v>543</v>
      </c>
      <c r="D742" s="198"/>
      <c r="E742" s="198"/>
      <c r="F742" s="199"/>
      <c r="N742" s="196"/>
      <c r="O742" s="196"/>
      <c r="P742" s="196"/>
      <c r="Q742" s="196"/>
    </row>
    <row r="743" spans="1:17">
      <c r="A743" s="202" t="s">
        <v>349</v>
      </c>
      <c r="B743" s="231" t="s">
        <v>1490</v>
      </c>
      <c r="C743" s="201" t="s">
        <v>543</v>
      </c>
      <c r="D743" s="198"/>
      <c r="E743" s="198"/>
      <c r="F743" s="199"/>
      <c r="N743" s="196"/>
      <c r="O743" s="196"/>
      <c r="P743" s="196"/>
      <c r="Q743" s="196"/>
    </row>
    <row r="744" spans="1:17">
      <c r="A744" s="202" t="s">
        <v>350</v>
      </c>
      <c r="B744" s="231" t="s">
        <v>1490</v>
      </c>
      <c r="C744" s="201" t="s">
        <v>543</v>
      </c>
      <c r="D744" s="198"/>
      <c r="E744" s="198"/>
      <c r="F744" s="199"/>
      <c r="N744" s="196"/>
      <c r="O744" s="196"/>
      <c r="P744" s="196"/>
      <c r="Q744" s="196"/>
    </row>
    <row r="745" spans="1:17">
      <c r="A745" s="202" t="s">
        <v>1494</v>
      </c>
      <c r="B745" s="231" t="s">
        <v>1490</v>
      </c>
      <c r="C745" s="201" t="s">
        <v>543</v>
      </c>
      <c r="D745" s="198"/>
      <c r="E745" s="198"/>
      <c r="F745" s="199"/>
      <c r="N745" s="196"/>
      <c r="O745" s="196"/>
      <c r="P745" s="196"/>
      <c r="Q745" s="196"/>
    </row>
    <row r="746" spans="1:17">
      <c r="A746" s="202" t="s">
        <v>1495</v>
      </c>
      <c r="B746" s="231" t="s">
        <v>1490</v>
      </c>
      <c r="C746" s="201" t="s">
        <v>543</v>
      </c>
      <c r="D746" s="198"/>
      <c r="E746" s="198"/>
      <c r="F746" s="199"/>
      <c r="N746" s="196"/>
      <c r="O746" s="196"/>
      <c r="P746" s="196"/>
      <c r="Q746" s="196"/>
    </row>
    <row r="747" spans="1:17">
      <c r="A747" s="202" t="s">
        <v>1496</v>
      </c>
      <c r="B747" s="231" t="s">
        <v>1490</v>
      </c>
      <c r="C747" s="201" t="s">
        <v>543</v>
      </c>
      <c r="D747" s="198"/>
      <c r="E747" s="198"/>
      <c r="F747" s="199"/>
      <c r="N747" s="196"/>
      <c r="O747" s="196"/>
      <c r="P747" s="196"/>
      <c r="Q747" s="196"/>
    </row>
    <row r="748" spans="1:17">
      <c r="A748" s="202" t="s">
        <v>1497</v>
      </c>
      <c r="B748" s="231" t="s">
        <v>1490</v>
      </c>
      <c r="C748" s="201" t="s">
        <v>543</v>
      </c>
      <c r="D748" s="198"/>
      <c r="E748" s="198"/>
      <c r="F748" s="199"/>
      <c r="N748" s="196"/>
      <c r="O748" s="196"/>
      <c r="P748" s="196"/>
      <c r="Q748" s="196"/>
    </row>
    <row r="749" spans="1:17">
      <c r="A749" s="202" t="s">
        <v>1498</v>
      </c>
      <c r="B749" s="231" t="s">
        <v>1490</v>
      </c>
      <c r="C749" s="201" t="s">
        <v>543</v>
      </c>
      <c r="D749" s="198"/>
      <c r="E749" s="198"/>
      <c r="F749" s="199"/>
      <c r="N749" s="196"/>
      <c r="O749" s="196"/>
      <c r="P749" s="196"/>
      <c r="Q749" s="196"/>
    </row>
    <row r="750" spans="1:17">
      <c r="A750" s="202" t="s">
        <v>1499</v>
      </c>
      <c r="B750" s="231" t="s">
        <v>1490</v>
      </c>
      <c r="C750" s="201" t="s">
        <v>543</v>
      </c>
      <c r="D750" s="198"/>
      <c r="E750" s="198"/>
      <c r="F750" s="199"/>
      <c r="N750" s="196"/>
      <c r="O750" s="196"/>
      <c r="P750" s="196"/>
      <c r="Q750" s="196"/>
    </row>
    <row r="751" spans="1:17">
      <c r="A751" s="202" t="s">
        <v>1500</v>
      </c>
      <c r="B751" s="231" t="s">
        <v>1490</v>
      </c>
      <c r="C751" s="201" t="s">
        <v>543</v>
      </c>
      <c r="D751" s="198"/>
      <c r="E751" s="198"/>
      <c r="F751" s="199"/>
      <c r="N751" s="196"/>
      <c r="O751" s="196"/>
      <c r="P751" s="196"/>
      <c r="Q751" s="196"/>
    </row>
    <row r="752" spans="1:17">
      <c r="A752" s="202" t="s">
        <v>358</v>
      </c>
      <c r="B752" s="231" t="s">
        <v>1490</v>
      </c>
      <c r="C752" s="201" t="s">
        <v>543</v>
      </c>
      <c r="D752" s="198"/>
      <c r="E752" s="198"/>
      <c r="F752" s="199"/>
      <c r="N752" s="196"/>
      <c r="O752" s="196"/>
      <c r="P752" s="196"/>
      <c r="Q752" s="196"/>
    </row>
    <row r="753" spans="1:17">
      <c r="A753" s="202" t="s">
        <v>1501</v>
      </c>
      <c r="B753" s="231" t="s">
        <v>1490</v>
      </c>
      <c r="C753" s="201" t="s">
        <v>543</v>
      </c>
      <c r="D753" s="198"/>
      <c r="E753" s="198"/>
      <c r="F753" s="199"/>
      <c r="N753" s="196"/>
      <c r="O753" s="196"/>
      <c r="P753" s="196"/>
      <c r="Q753" s="196"/>
    </row>
    <row r="754" spans="1:17">
      <c r="A754" s="202" t="s">
        <v>360</v>
      </c>
      <c r="B754" s="231" t="s">
        <v>1490</v>
      </c>
      <c r="C754" s="201" t="s">
        <v>543</v>
      </c>
      <c r="D754" s="198"/>
      <c r="E754" s="198"/>
      <c r="F754" s="199"/>
      <c r="N754" s="196"/>
      <c r="O754" s="196"/>
      <c r="P754" s="196"/>
      <c r="Q754" s="196"/>
    </row>
    <row r="755" spans="1:17">
      <c r="A755" s="202" t="s">
        <v>1502</v>
      </c>
      <c r="B755" s="231" t="s">
        <v>1490</v>
      </c>
      <c r="C755" s="201" t="s">
        <v>543</v>
      </c>
      <c r="D755" s="198"/>
      <c r="E755" s="198"/>
      <c r="F755" s="199"/>
      <c r="N755" s="196"/>
      <c r="O755" s="196"/>
      <c r="P755" s="196"/>
      <c r="Q755" s="196"/>
    </row>
    <row r="756" spans="1:17">
      <c r="A756" s="202" t="s">
        <v>1503</v>
      </c>
      <c r="B756" s="231" t="s">
        <v>1490</v>
      </c>
      <c r="C756" s="201" t="s">
        <v>543</v>
      </c>
      <c r="D756" s="198"/>
      <c r="E756" s="198"/>
      <c r="F756" s="199"/>
      <c r="N756" s="196"/>
      <c r="O756" s="196"/>
      <c r="P756" s="196"/>
      <c r="Q756" s="196"/>
    </row>
    <row r="757" spans="1:17">
      <c r="A757" s="202" t="s">
        <v>363</v>
      </c>
      <c r="B757" s="231" t="s">
        <v>1490</v>
      </c>
      <c r="C757" s="201" t="s">
        <v>543</v>
      </c>
      <c r="D757" s="198"/>
      <c r="E757" s="198"/>
      <c r="F757" s="199"/>
      <c r="N757" s="196"/>
      <c r="O757" s="196"/>
      <c r="P757" s="196"/>
      <c r="Q757" s="196"/>
    </row>
    <row r="758" spans="1:17">
      <c r="A758" s="202" t="s">
        <v>1504</v>
      </c>
      <c r="B758" s="231" t="s">
        <v>1490</v>
      </c>
      <c r="C758" s="201" t="s">
        <v>543</v>
      </c>
      <c r="D758" s="198"/>
      <c r="E758" s="198"/>
      <c r="F758" s="199"/>
      <c r="N758" s="196"/>
      <c r="O758" s="196"/>
      <c r="P758" s="196"/>
      <c r="Q758" s="196"/>
    </row>
    <row r="759" spans="1:17">
      <c r="A759" s="202" t="s">
        <v>1505</v>
      </c>
      <c r="B759" s="231" t="s">
        <v>1490</v>
      </c>
      <c r="C759" s="201" t="s">
        <v>543</v>
      </c>
      <c r="D759" s="198"/>
      <c r="E759" s="198"/>
      <c r="F759" s="199"/>
      <c r="N759" s="196"/>
      <c r="O759" s="196"/>
      <c r="P759" s="196"/>
      <c r="Q759" s="196"/>
    </row>
    <row r="760" spans="1:17">
      <c r="A760" s="202" t="s">
        <v>1506</v>
      </c>
      <c r="B760" s="231" t="s">
        <v>1490</v>
      </c>
      <c r="C760" s="201" t="s">
        <v>543</v>
      </c>
      <c r="D760" s="198"/>
      <c r="E760" s="198"/>
      <c r="F760" s="199"/>
      <c r="N760" s="196"/>
      <c r="O760" s="196"/>
      <c r="P760" s="196"/>
      <c r="Q760" s="196"/>
    </row>
    <row r="761" spans="1:17">
      <c r="A761" s="202" t="s">
        <v>1507</v>
      </c>
      <c r="B761" s="231" t="s">
        <v>1490</v>
      </c>
      <c r="C761" s="201" t="s">
        <v>543</v>
      </c>
      <c r="D761" s="198"/>
      <c r="E761" s="198"/>
      <c r="F761" s="199"/>
      <c r="N761" s="196"/>
      <c r="O761" s="196"/>
      <c r="P761" s="196"/>
      <c r="Q761" s="196"/>
    </row>
    <row r="762" spans="1:17">
      <c r="A762" s="202" t="s">
        <v>1508</v>
      </c>
      <c r="B762" s="231" t="s">
        <v>1490</v>
      </c>
      <c r="C762" s="201" t="s">
        <v>543</v>
      </c>
      <c r="D762" s="198"/>
      <c r="E762" s="198"/>
      <c r="F762" s="199"/>
      <c r="N762" s="196"/>
      <c r="O762" s="196"/>
      <c r="P762" s="196"/>
      <c r="Q762" s="196"/>
    </row>
    <row r="763" spans="1:17">
      <c r="A763" s="202" t="s">
        <v>1509</v>
      </c>
      <c r="B763" s="231" t="s">
        <v>1490</v>
      </c>
      <c r="C763" s="201" t="s">
        <v>543</v>
      </c>
      <c r="D763" s="198"/>
      <c r="E763" s="198"/>
      <c r="F763" s="199"/>
      <c r="N763" s="196"/>
      <c r="O763" s="196"/>
      <c r="P763" s="196"/>
      <c r="Q763" s="196"/>
    </row>
    <row r="764" spans="1:17">
      <c r="A764" s="202" t="s">
        <v>1510</v>
      </c>
      <c r="B764" s="231" t="s">
        <v>1490</v>
      </c>
      <c r="C764" s="201" t="s">
        <v>543</v>
      </c>
      <c r="D764" s="198"/>
      <c r="E764" s="198"/>
      <c r="F764" s="199"/>
      <c r="N764" s="196"/>
      <c r="O764" s="196"/>
      <c r="P764" s="196"/>
      <c r="Q764" s="196"/>
    </row>
    <row r="765" spans="1:17">
      <c r="A765" s="202" t="s">
        <v>1511</v>
      </c>
      <c r="B765" s="231" t="s">
        <v>1490</v>
      </c>
      <c r="C765" s="201" t="s">
        <v>543</v>
      </c>
      <c r="D765" s="198"/>
      <c r="E765" s="198"/>
      <c r="F765" s="199"/>
      <c r="N765" s="196"/>
      <c r="O765" s="196"/>
      <c r="P765" s="196"/>
      <c r="Q765" s="196"/>
    </row>
    <row r="766" spans="1:17">
      <c r="A766" s="202" t="s">
        <v>1512</v>
      </c>
      <c r="B766" s="231" t="s">
        <v>1490</v>
      </c>
      <c r="C766" s="201" t="s">
        <v>543</v>
      </c>
      <c r="D766" s="198"/>
      <c r="E766" s="198"/>
      <c r="F766" s="199"/>
      <c r="N766" s="196"/>
      <c r="O766" s="196"/>
      <c r="P766" s="196"/>
      <c r="Q766" s="196"/>
    </row>
    <row r="767" spans="1:17">
      <c r="A767" s="202" t="s">
        <v>373</v>
      </c>
      <c r="B767" s="231" t="s">
        <v>1490</v>
      </c>
      <c r="C767" s="201" t="s">
        <v>543</v>
      </c>
      <c r="D767" s="198"/>
      <c r="E767" s="198"/>
      <c r="F767" s="199"/>
      <c r="N767" s="196"/>
      <c r="O767" s="196"/>
      <c r="P767" s="196"/>
      <c r="Q767" s="196"/>
    </row>
    <row r="768" spans="1:17">
      <c r="A768" s="202" t="s">
        <v>374</v>
      </c>
      <c r="B768" s="231" t="s">
        <v>1490</v>
      </c>
      <c r="C768" s="201" t="s">
        <v>543</v>
      </c>
      <c r="D768" s="198"/>
      <c r="E768" s="198"/>
      <c r="F768" s="199"/>
      <c r="N768" s="196"/>
      <c r="O768" s="196"/>
      <c r="P768" s="196"/>
      <c r="Q768" s="196"/>
    </row>
    <row r="769" spans="1:17">
      <c r="A769" s="202" t="s">
        <v>1513</v>
      </c>
      <c r="B769" s="231" t="s">
        <v>1490</v>
      </c>
      <c r="C769" s="201" t="s">
        <v>543</v>
      </c>
      <c r="D769" s="198"/>
      <c r="E769" s="198"/>
      <c r="F769" s="199"/>
      <c r="N769" s="196"/>
      <c r="O769" s="196"/>
      <c r="P769" s="196"/>
      <c r="Q769" s="196"/>
    </row>
    <row r="770" spans="1:17">
      <c r="A770" s="202" t="s">
        <v>1514</v>
      </c>
      <c r="B770" s="231" t="s">
        <v>1490</v>
      </c>
      <c r="C770" s="201" t="s">
        <v>543</v>
      </c>
      <c r="D770" s="198"/>
      <c r="E770" s="198"/>
      <c r="F770" s="199"/>
      <c r="N770" s="196"/>
      <c r="O770" s="196"/>
      <c r="P770" s="196"/>
      <c r="Q770" s="196"/>
    </row>
    <row r="771" spans="1:17">
      <c r="A771" s="202" t="s">
        <v>377</v>
      </c>
      <c r="B771" s="231" t="s">
        <v>1490</v>
      </c>
      <c r="C771" s="201" t="s">
        <v>543</v>
      </c>
      <c r="D771" s="198"/>
      <c r="E771" s="198"/>
      <c r="F771" s="199"/>
      <c r="N771" s="196"/>
      <c r="O771" s="196"/>
      <c r="P771" s="196"/>
      <c r="Q771" s="196"/>
    </row>
    <row r="772" spans="1:17">
      <c r="A772" s="202" t="s">
        <v>378</v>
      </c>
      <c r="B772" s="231" t="s">
        <v>1490</v>
      </c>
      <c r="C772" s="201" t="s">
        <v>543</v>
      </c>
      <c r="D772" s="198"/>
      <c r="E772" s="198"/>
      <c r="F772" s="199"/>
      <c r="N772" s="196"/>
      <c r="O772" s="196"/>
      <c r="P772" s="196"/>
      <c r="Q772" s="196"/>
    </row>
    <row r="773" spans="1:17">
      <c r="A773" s="202" t="s">
        <v>1515</v>
      </c>
      <c r="B773" s="231" t="s">
        <v>1490</v>
      </c>
      <c r="C773" s="201" t="s">
        <v>543</v>
      </c>
      <c r="D773" s="198"/>
      <c r="E773" s="198"/>
      <c r="F773" s="199"/>
      <c r="N773" s="196"/>
      <c r="O773" s="196"/>
      <c r="P773" s="196"/>
      <c r="Q773" s="196"/>
    </row>
    <row r="774" spans="1:17">
      <c r="A774" s="202" t="s">
        <v>1516</v>
      </c>
      <c r="B774" s="231" t="s">
        <v>1490</v>
      </c>
      <c r="C774" s="201" t="s">
        <v>543</v>
      </c>
      <c r="D774" s="198"/>
      <c r="E774" s="198"/>
      <c r="F774" s="199"/>
      <c r="N774" s="196"/>
      <c r="O774" s="196"/>
      <c r="P774" s="196"/>
      <c r="Q774" s="196"/>
    </row>
    <row r="775" spans="1:17">
      <c r="A775" s="202" t="s">
        <v>1517</v>
      </c>
      <c r="B775" s="231" t="s">
        <v>1490</v>
      </c>
      <c r="C775" s="201" t="s">
        <v>543</v>
      </c>
      <c r="D775" s="198"/>
      <c r="E775" s="198"/>
      <c r="F775" s="199"/>
      <c r="N775" s="196"/>
      <c r="O775" s="196"/>
      <c r="P775" s="196"/>
      <c r="Q775" s="196"/>
    </row>
    <row r="776" spans="1:17">
      <c r="A776" s="202" t="s">
        <v>1518</v>
      </c>
      <c r="B776" s="231" t="s">
        <v>1490</v>
      </c>
      <c r="C776" s="201" t="s">
        <v>543</v>
      </c>
      <c r="D776" s="198"/>
      <c r="E776" s="198"/>
      <c r="F776" s="199"/>
      <c r="N776" s="196"/>
      <c r="O776" s="196"/>
      <c r="P776" s="196"/>
      <c r="Q776" s="196"/>
    </row>
    <row r="777" spans="1:17">
      <c r="A777" s="202" t="s">
        <v>1519</v>
      </c>
      <c r="B777" s="231" t="s">
        <v>1490</v>
      </c>
      <c r="C777" s="201" t="s">
        <v>543</v>
      </c>
      <c r="D777" s="198"/>
      <c r="E777" s="198"/>
      <c r="F777" s="199"/>
      <c r="N777" s="196"/>
      <c r="O777" s="196"/>
      <c r="P777" s="196"/>
      <c r="Q777" s="196"/>
    </row>
    <row r="778" spans="1:17">
      <c r="A778" s="202" t="s">
        <v>1520</v>
      </c>
      <c r="B778" s="231" t="s">
        <v>1490</v>
      </c>
      <c r="C778" s="201" t="s">
        <v>543</v>
      </c>
      <c r="D778" s="198"/>
      <c r="E778" s="198"/>
      <c r="F778" s="199"/>
      <c r="N778" s="196"/>
      <c r="O778" s="196"/>
      <c r="P778" s="196"/>
      <c r="Q778" s="196"/>
    </row>
    <row r="779" spans="1:17">
      <c r="A779" s="202" t="s">
        <v>1521</v>
      </c>
      <c r="B779" s="231" t="s">
        <v>1490</v>
      </c>
      <c r="C779" s="201" t="s">
        <v>543</v>
      </c>
      <c r="D779" s="198"/>
      <c r="E779" s="198"/>
      <c r="F779" s="199"/>
      <c r="N779" s="196"/>
      <c r="O779" s="196"/>
      <c r="P779" s="196"/>
      <c r="Q779" s="196"/>
    </row>
    <row r="780" spans="1:17">
      <c r="A780" s="202" t="s">
        <v>386</v>
      </c>
      <c r="B780" s="231" t="s">
        <v>1490</v>
      </c>
      <c r="C780" s="201" t="s">
        <v>543</v>
      </c>
      <c r="D780" s="198"/>
      <c r="E780" s="198"/>
      <c r="F780" s="199"/>
      <c r="N780" s="196"/>
      <c r="O780" s="196"/>
      <c r="P780" s="196"/>
      <c r="Q780" s="196"/>
    </row>
    <row r="781" spans="1:17">
      <c r="A781" s="202" t="s">
        <v>387</v>
      </c>
      <c r="B781" s="231" t="s">
        <v>1490</v>
      </c>
      <c r="C781" s="201" t="s">
        <v>543</v>
      </c>
      <c r="D781" s="198"/>
      <c r="E781" s="198"/>
      <c r="F781" s="199"/>
      <c r="N781" s="196"/>
      <c r="O781" s="196"/>
      <c r="P781" s="196"/>
      <c r="Q781" s="196"/>
    </row>
    <row r="782" spans="1:17">
      <c r="A782" s="202" t="s">
        <v>388</v>
      </c>
      <c r="B782" s="231" t="s">
        <v>1490</v>
      </c>
      <c r="C782" s="201" t="s">
        <v>543</v>
      </c>
      <c r="D782" s="198"/>
      <c r="E782" s="198"/>
      <c r="F782" s="199"/>
      <c r="N782" s="196"/>
      <c r="O782" s="196"/>
      <c r="P782" s="196"/>
      <c r="Q782" s="196"/>
    </row>
    <row r="783" spans="1:17">
      <c r="A783" s="202" t="s">
        <v>1654</v>
      </c>
      <c r="B783" s="231" t="s">
        <v>1490</v>
      </c>
      <c r="C783" s="201" t="s">
        <v>543</v>
      </c>
      <c r="D783" s="198"/>
      <c r="E783" s="198"/>
      <c r="F783" s="199"/>
      <c r="N783" s="196"/>
      <c r="O783" s="196"/>
      <c r="P783" s="196"/>
      <c r="Q783" s="196"/>
    </row>
    <row r="784" spans="1:17">
      <c r="A784" s="202" t="s">
        <v>1527</v>
      </c>
      <c r="B784" s="201" t="s">
        <v>1528</v>
      </c>
      <c r="C784" s="201" t="s">
        <v>543</v>
      </c>
      <c r="D784" s="198"/>
      <c r="E784" s="198"/>
      <c r="F784" s="199"/>
      <c r="N784" s="196"/>
      <c r="O784" s="196"/>
      <c r="P784" s="196"/>
      <c r="Q784" s="196"/>
    </row>
    <row r="785" spans="1:17">
      <c r="A785" s="202" t="s">
        <v>1529</v>
      </c>
      <c r="B785" s="201" t="s">
        <v>1528</v>
      </c>
      <c r="C785" s="201" t="s">
        <v>543</v>
      </c>
      <c r="D785" s="198"/>
      <c r="E785" s="198"/>
      <c r="F785" s="199"/>
      <c r="N785" s="196"/>
      <c r="O785" s="196"/>
      <c r="P785" s="196"/>
      <c r="Q785" s="196"/>
    </row>
    <row r="786" spans="1:17">
      <c r="A786" s="202" t="s">
        <v>1530</v>
      </c>
      <c r="B786" s="201" t="s">
        <v>1528</v>
      </c>
      <c r="C786" s="201" t="s">
        <v>543</v>
      </c>
      <c r="D786" s="198"/>
      <c r="E786" s="198"/>
      <c r="F786" s="199"/>
      <c r="N786" s="196"/>
      <c r="O786" s="196"/>
      <c r="P786" s="196"/>
      <c r="Q786" s="196"/>
    </row>
    <row r="787" spans="1:17">
      <c r="A787" s="202" t="s">
        <v>1531</v>
      </c>
      <c r="B787" s="201" t="s">
        <v>1528</v>
      </c>
      <c r="C787" s="201" t="s">
        <v>543</v>
      </c>
      <c r="D787" s="198"/>
      <c r="E787" s="198"/>
      <c r="F787" s="199"/>
      <c r="N787" s="196"/>
      <c r="O787" s="196"/>
      <c r="P787" s="196"/>
      <c r="Q787" s="196"/>
    </row>
    <row r="788" spans="1:17">
      <c r="A788" s="202" t="s">
        <v>1532</v>
      </c>
      <c r="B788" s="201" t="s">
        <v>1528</v>
      </c>
      <c r="C788" s="201" t="s">
        <v>543</v>
      </c>
      <c r="D788" s="198"/>
      <c r="E788" s="198"/>
      <c r="F788" s="199"/>
      <c r="N788" s="196"/>
      <c r="O788" s="196"/>
      <c r="P788" s="196"/>
      <c r="Q788" s="196"/>
    </row>
    <row r="789" spans="1:17">
      <c r="A789" s="202" t="s">
        <v>1533</v>
      </c>
      <c r="B789" s="201" t="s">
        <v>1528</v>
      </c>
      <c r="C789" s="201" t="s">
        <v>543</v>
      </c>
      <c r="D789" s="198"/>
      <c r="E789" s="198"/>
      <c r="F789" s="199"/>
      <c r="N789" s="196"/>
      <c r="O789" s="196"/>
      <c r="P789" s="196"/>
      <c r="Q789" s="196"/>
    </row>
    <row r="790" spans="1:17">
      <c r="A790" s="202" t="s">
        <v>1534</v>
      </c>
      <c r="B790" s="201" t="s">
        <v>1528</v>
      </c>
      <c r="C790" s="201" t="s">
        <v>543</v>
      </c>
      <c r="D790" s="198"/>
      <c r="E790" s="198"/>
      <c r="F790" s="199"/>
      <c r="N790" s="196"/>
      <c r="O790" s="196"/>
      <c r="P790" s="196"/>
      <c r="Q790" s="196"/>
    </row>
    <row r="791" spans="1:17">
      <c r="A791" s="202" t="s">
        <v>1535</v>
      </c>
      <c r="B791" s="201" t="s">
        <v>1528</v>
      </c>
      <c r="C791" s="201" t="s">
        <v>543</v>
      </c>
      <c r="D791" s="198"/>
      <c r="E791" s="198"/>
      <c r="F791" s="199"/>
      <c r="N791" s="196"/>
      <c r="O791" s="196"/>
      <c r="P791" s="196"/>
      <c r="Q791" s="196"/>
    </row>
    <row r="792" spans="1:17">
      <c r="A792" s="202" t="s">
        <v>1536</v>
      </c>
      <c r="B792" s="201" t="s">
        <v>1528</v>
      </c>
      <c r="C792" s="201" t="s">
        <v>543</v>
      </c>
      <c r="D792" s="198"/>
      <c r="E792" s="198"/>
      <c r="F792" s="199"/>
      <c r="N792" s="196"/>
      <c r="O792" s="196"/>
      <c r="P792" s="196"/>
      <c r="Q792" s="196"/>
    </row>
    <row r="793" spans="1:17">
      <c r="A793" s="202" t="s">
        <v>408</v>
      </c>
      <c r="B793" s="201" t="s">
        <v>1528</v>
      </c>
      <c r="C793" s="201" t="s">
        <v>543</v>
      </c>
      <c r="D793" s="198"/>
      <c r="E793" s="198"/>
      <c r="F793" s="199"/>
      <c r="N793" s="196"/>
      <c r="O793" s="196"/>
      <c r="P793" s="196"/>
      <c r="Q793" s="196"/>
    </row>
    <row r="794" spans="1:17">
      <c r="A794" s="202" t="s">
        <v>1537</v>
      </c>
      <c r="B794" s="201" t="s">
        <v>1528</v>
      </c>
      <c r="C794" s="201" t="s">
        <v>543</v>
      </c>
      <c r="D794" s="198"/>
      <c r="E794" s="198"/>
      <c r="F794" s="199"/>
      <c r="N794" s="196"/>
      <c r="O794" s="196"/>
      <c r="P794" s="196"/>
      <c r="Q794" s="196"/>
    </row>
    <row r="795" spans="1:17">
      <c r="A795" s="202" t="s">
        <v>1538</v>
      </c>
      <c r="B795" s="201" t="s">
        <v>1528</v>
      </c>
      <c r="C795" s="201" t="s">
        <v>543</v>
      </c>
      <c r="D795" s="198"/>
      <c r="E795" s="198"/>
      <c r="F795" s="199"/>
      <c r="N795" s="196"/>
      <c r="O795" s="196"/>
      <c r="P795" s="196"/>
      <c r="Q795" s="196"/>
    </row>
    <row r="796" spans="1:17">
      <c r="A796" s="202" t="s">
        <v>1539</v>
      </c>
      <c r="B796" s="201" t="s">
        <v>1528</v>
      </c>
      <c r="C796" s="201" t="s">
        <v>543</v>
      </c>
      <c r="D796" s="198"/>
      <c r="E796" s="198"/>
      <c r="F796" s="199"/>
      <c r="N796" s="196"/>
      <c r="O796" s="196"/>
      <c r="P796" s="196"/>
      <c r="Q796" s="196"/>
    </row>
    <row r="797" spans="1:17">
      <c r="A797" s="202" t="s">
        <v>1540</v>
      </c>
      <c r="B797" s="201" t="s">
        <v>1528</v>
      </c>
      <c r="C797" s="201" t="s">
        <v>543</v>
      </c>
      <c r="D797" s="198"/>
      <c r="E797" s="198"/>
      <c r="F797" s="199"/>
      <c r="N797" s="196"/>
      <c r="O797" s="196"/>
      <c r="P797" s="196"/>
      <c r="Q797" s="196"/>
    </row>
    <row r="798" spans="1:17">
      <c r="A798" s="202" t="s">
        <v>1541</v>
      </c>
      <c r="B798" s="201" t="s">
        <v>1528</v>
      </c>
      <c r="C798" s="201" t="s">
        <v>543</v>
      </c>
      <c r="D798" s="198"/>
      <c r="E798" s="198"/>
      <c r="F798" s="199"/>
      <c r="N798" s="196"/>
      <c r="O798" s="196"/>
      <c r="P798" s="196"/>
      <c r="Q798" s="196"/>
    </row>
    <row r="799" spans="1:17">
      <c r="A799" s="202" t="s">
        <v>1542</v>
      </c>
      <c r="B799" s="201" t="s">
        <v>1528</v>
      </c>
      <c r="C799" s="201" t="s">
        <v>543</v>
      </c>
      <c r="D799" s="198"/>
      <c r="E799" s="198"/>
      <c r="F799" s="199"/>
      <c r="N799" s="196"/>
      <c r="O799" s="196"/>
      <c r="P799" s="196"/>
      <c r="Q799" s="196"/>
    </row>
    <row r="800" spans="1:17">
      <c r="A800" s="202" t="s">
        <v>1543</v>
      </c>
      <c r="B800" s="201" t="s">
        <v>1528</v>
      </c>
      <c r="C800" s="201" t="s">
        <v>543</v>
      </c>
      <c r="D800" s="198"/>
      <c r="E800" s="198"/>
      <c r="F800" s="199"/>
      <c r="N800" s="196"/>
      <c r="O800" s="196"/>
      <c r="P800" s="196"/>
      <c r="Q800" s="196"/>
    </row>
    <row r="801" spans="1:17">
      <c r="A801" s="202" t="s">
        <v>1544</v>
      </c>
      <c r="B801" s="201" t="s">
        <v>1528</v>
      </c>
      <c r="C801" s="201" t="s">
        <v>543</v>
      </c>
      <c r="D801" s="198"/>
      <c r="E801" s="198"/>
      <c r="F801" s="199"/>
      <c r="N801" s="196"/>
      <c r="O801" s="196"/>
      <c r="P801" s="196"/>
      <c r="Q801" s="196"/>
    </row>
    <row r="802" spans="1:17">
      <c r="A802" s="202" t="s">
        <v>417</v>
      </c>
      <c r="B802" s="201" t="s">
        <v>1528</v>
      </c>
      <c r="C802" s="201" t="s">
        <v>543</v>
      </c>
      <c r="D802" s="198"/>
      <c r="E802" s="198"/>
      <c r="F802" s="199"/>
      <c r="N802" s="196"/>
      <c r="O802" s="196"/>
      <c r="P802" s="196"/>
      <c r="Q802" s="196"/>
    </row>
    <row r="803" spans="1:17">
      <c r="A803" s="202" t="s">
        <v>418</v>
      </c>
      <c r="B803" s="201" t="s">
        <v>1528</v>
      </c>
      <c r="C803" s="201" t="s">
        <v>543</v>
      </c>
      <c r="D803" s="198"/>
      <c r="E803" s="198"/>
      <c r="F803" s="199"/>
      <c r="N803" s="196"/>
      <c r="O803" s="196"/>
      <c r="P803" s="196"/>
      <c r="Q803" s="196"/>
    </row>
    <row r="804" spans="1:17">
      <c r="A804" s="202" t="s">
        <v>419</v>
      </c>
      <c r="B804" s="201" t="s">
        <v>1528</v>
      </c>
      <c r="C804" s="201" t="s">
        <v>543</v>
      </c>
      <c r="D804" s="198"/>
      <c r="E804" s="198"/>
      <c r="F804" s="199"/>
      <c r="N804" s="196"/>
      <c r="O804" s="196"/>
      <c r="P804" s="196"/>
      <c r="Q804" s="196"/>
    </row>
    <row r="805" spans="1:17">
      <c r="A805" s="202" t="s">
        <v>420</v>
      </c>
      <c r="B805" s="201" t="s">
        <v>1528</v>
      </c>
      <c r="C805" s="201" t="s">
        <v>543</v>
      </c>
      <c r="D805" s="198"/>
      <c r="E805" s="198"/>
      <c r="F805" s="199"/>
      <c r="N805" s="196"/>
      <c r="O805" s="196"/>
      <c r="P805" s="196"/>
      <c r="Q805" s="196"/>
    </row>
    <row r="806" spans="1:17">
      <c r="A806" s="202" t="s">
        <v>421</v>
      </c>
      <c r="B806" s="201" t="s">
        <v>1528</v>
      </c>
      <c r="C806" s="201" t="s">
        <v>543</v>
      </c>
      <c r="D806" s="198"/>
      <c r="E806" s="198"/>
      <c r="F806" s="199"/>
      <c r="N806" s="196"/>
      <c r="O806" s="196"/>
      <c r="P806" s="196"/>
      <c r="Q806" s="196"/>
    </row>
    <row r="807" spans="1:17">
      <c r="A807" s="202" t="s">
        <v>422</v>
      </c>
      <c r="B807" s="201" t="s">
        <v>1528</v>
      </c>
      <c r="C807" s="201" t="s">
        <v>543</v>
      </c>
      <c r="D807" s="198"/>
      <c r="E807" s="198"/>
      <c r="F807" s="199"/>
      <c r="N807" s="196"/>
      <c r="O807" s="196"/>
      <c r="P807" s="196"/>
      <c r="Q807" s="196"/>
    </row>
    <row r="808" spans="1:17">
      <c r="A808" s="202" t="s">
        <v>423</v>
      </c>
      <c r="B808" s="201" t="s">
        <v>1528</v>
      </c>
      <c r="C808" s="201" t="s">
        <v>543</v>
      </c>
      <c r="D808" s="198"/>
      <c r="E808" s="198"/>
      <c r="F808" s="199"/>
      <c r="N808" s="196"/>
      <c r="O808" s="196"/>
      <c r="P808" s="196"/>
      <c r="Q808" s="196"/>
    </row>
    <row r="809" spans="1:17">
      <c r="A809" s="202" t="s">
        <v>1564</v>
      </c>
      <c r="B809" s="201" t="s">
        <v>1565</v>
      </c>
      <c r="C809" s="201" t="s">
        <v>543</v>
      </c>
      <c r="D809" s="198"/>
      <c r="E809" s="198"/>
      <c r="F809" s="199"/>
      <c r="N809" s="196"/>
      <c r="O809" s="196"/>
      <c r="P809" s="196"/>
      <c r="Q809" s="196"/>
    </row>
    <row r="810" spans="1:17">
      <c r="A810" s="202" t="s">
        <v>0</v>
      </c>
      <c r="B810" s="201" t="s">
        <v>1565</v>
      </c>
      <c r="C810" s="201" t="s">
        <v>543</v>
      </c>
      <c r="D810" s="198"/>
      <c r="E810" s="198"/>
      <c r="F810" s="199"/>
      <c r="N810" s="196"/>
      <c r="O810" s="196"/>
      <c r="P810" s="196"/>
      <c r="Q810" s="196"/>
    </row>
    <row r="811" spans="1:17">
      <c r="A811" s="202" t="s">
        <v>1</v>
      </c>
      <c r="B811" s="201" t="s">
        <v>1565</v>
      </c>
      <c r="C811" s="201" t="s">
        <v>543</v>
      </c>
      <c r="D811" s="198"/>
      <c r="E811" s="198"/>
      <c r="F811" s="199"/>
      <c r="N811" s="196"/>
      <c r="O811" s="196"/>
      <c r="P811" s="196"/>
      <c r="Q811" s="196"/>
    </row>
    <row r="812" spans="1:17">
      <c r="A812" s="202" t="s">
        <v>2</v>
      </c>
      <c r="B812" s="201" t="s">
        <v>1565</v>
      </c>
      <c r="C812" s="201" t="s">
        <v>543</v>
      </c>
      <c r="D812" s="198"/>
      <c r="E812" s="198"/>
      <c r="F812" s="199"/>
      <c r="N812" s="196"/>
      <c r="O812" s="196"/>
      <c r="P812" s="196"/>
      <c r="Q812" s="196"/>
    </row>
    <row r="813" spans="1:17">
      <c r="A813" s="202" t="s">
        <v>3</v>
      </c>
      <c r="B813" s="201" t="s">
        <v>1565</v>
      </c>
      <c r="C813" s="201" t="s">
        <v>543</v>
      </c>
      <c r="D813" s="198"/>
      <c r="E813" s="198"/>
      <c r="F813" s="199"/>
      <c r="N813" s="196"/>
      <c r="O813" s="196"/>
      <c r="P813" s="196"/>
      <c r="Q813" s="196"/>
    </row>
    <row r="814" spans="1:17">
      <c r="A814" s="202" t="s">
        <v>4</v>
      </c>
      <c r="B814" s="201" t="s">
        <v>1565</v>
      </c>
      <c r="C814" s="201" t="s">
        <v>543</v>
      </c>
      <c r="D814" s="198"/>
      <c r="E814" s="198"/>
      <c r="F814" s="199"/>
      <c r="N814" s="196"/>
      <c r="O814" s="196"/>
      <c r="P814" s="196"/>
      <c r="Q814" s="196"/>
    </row>
    <row r="815" spans="1:17">
      <c r="A815" s="202" t="s">
        <v>5</v>
      </c>
      <c r="B815" s="201" t="s">
        <v>1565</v>
      </c>
      <c r="C815" s="201" t="s">
        <v>543</v>
      </c>
      <c r="D815" s="198"/>
      <c r="E815" s="198"/>
      <c r="F815" s="199"/>
      <c r="N815" s="196"/>
      <c r="O815" s="196"/>
      <c r="P815" s="196"/>
      <c r="Q815" s="196"/>
    </row>
    <row r="816" spans="1:17">
      <c r="A816" s="202" t="s">
        <v>6</v>
      </c>
      <c r="B816" s="201" t="s">
        <v>1565</v>
      </c>
      <c r="C816" s="201" t="s">
        <v>543</v>
      </c>
      <c r="D816" s="198"/>
      <c r="E816" s="198"/>
      <c r="F816" s="199"/>
      <c r="N816" s="196"/>
      <c r="O816" s="196"/>
      <c r="P816" s="196"/>
      <c r="Q816" s="196"/>
    </row>
    <row r="817" spans="1:17">
      <c r="A817" s="202" t="s">
        <v>7</v>
      </c>
      <c r="B817" s="201" t="s">
        <v>1565</v>
      </c>
      <c r="C817" s="201" t="s">
        <v>543</v>
      </c>
      <c r="D817" s="198"/>
      <c r="E817" s="198"/>
      <c r="F817" s="199"/>
      <c r="N817" s="196"/>
      <c r="O817" s="196"/>
      <c r="P817" s="196"/>
      <c r="Q817" s="196"/>
    </row>
    <row r="818" spans="1:17">
      <c r="A818" s="202" t="s">
        <v>8</v>
      </c>
      <c r="B818" s="201" t="s">
        <v>1565</v>
      </c>
      <c r="C818" s="201" t="s">
        <v>543</v>
      </c>
      <c r="D818" s="198"/>
      <c r="E818" s="198"/>
      <c r="F818" s="199"/>
      <c r="N818" s="196"/>
      <c r="O818" s="196"/>
      <c r="P818" s="196"/>
      <c r="Q818" s="196"/>
    </row>
    <row r="819" spans="1:17">
      <c r="A819" s="202" t="s">
        <v>9</v>
      </c>
      <c r="B819" s="201" t="s">
        <v>1565</v>
      </c>
      <c r="C819" s="201" t="s">
        <v>543</v>
      </c>
      <c r="D819" s="198"/>
      <c r="E819" s="198"/>
      <c r="F819" s="199"/>
      <c r="N819" s="196"/>
      <c r="O819" s="196"/>
      <c r="P819" s="196"/>
      <c r="Q819" s="196"/>
    </row>
    <row r="820" spans="1:17">
      <c r="A820" s="202" t="s">
        <v>10</v>
      </c>
      <c r="B820" s="201" t="s">
        <v>1565</v>
      </c>
      <c r="C820" s="201" t="s">
        <v>543</v>
      </c>
      <c r="D820" s="198"/>
      <c r="E820" s="198"/>
      <c r="F820" s="199"/>
      <c r="N820" s="196"/>
      <c r="O820" s="196"/>
      <c r="P820" s="196"/>
      <c r="Q820" s="196"/>
    </row>
    <row r="821" spans="1:17">
      <c r="A821" s="202" t="s">
        <v>11</v>
      </c>
      <c r="B821" s="201" t="s">
        <v>1565</v>
      </c>
      <c r="C821" s="201" t="s">
        <v>543</v>
      </c>
      <c r="D821" s="198"/>
      <c r="E821" s="198"/>
      <c r="F821" s="199"/>
      <c r="N821" s="196"/>
      <c r="O821" s="196"/>
      <c r="P821" s="196"/>
      <c r="Q821" s="196"/>
    </row>
    <row r="822" spans="1:17">
      <c r="A822" s="202" t="s">
        <v>12</v>
      </c>
      <c r="B822" s="201" t="s">
        <v>1565</v>
      </c>
      <c r="C822" s="201" t="s">
        <v>543</v>
      </c>
      <c r="D822" s="198"/>
      <c r="E822" s="198"/>
      <c r="F822" s="199"/>
      <c r="N822" s="196"/>
      <c r="O822" s="196"/>
      <c r="P822" s="196"/>
      <c r="Q822" s="196"/>
    </row>
    <row r="823" spans="1:17">
      <c r="A823" s="202" t="s">
        <v>13</v>
      </c>
      <c r="B823" s="201" t="s">
        <v>1565</v>
      </c>
      <c r="C823" s="201" t="s">
        <v>543</v>
      </c>
      <c r="D823" s="198"/>
      <c r="E823" s="198"/>
      <c r="F823" s="199"/>
      <c r="N823" s="196"/>
      <c r="O823" s="196"/>
      <c r="P823" s="196"/>
      <c r="Q823" s="196"/>
    </row>
    <row r="824" spans="1:17">
      <c r="A824" s="202" t="s">
        <v>14</v>
      </c>
      <c r="B824" s="201" t="s">
        <v>1565</v>
      </c>
      <c r="C824" s="201" t="s">
        <v>543</v>
      </c>
      <c r="D824" s="198"/>
      <c r="E824" s="198"/>
      <c r="F824" s="199"/>
      <c r="N824" s="196"/>
      <c r="O824" s="196"/>
      <c r="P824" s="196"/>
      <c r="Q824" s="196"/>
    </row>
    <row r="825" spans="1:17">
      <c r="A825" s="202" t="s">
        <v>15</v>
      </c>
      <c r="B825" s="201" t="s">
        <v>1565</v>
      </c>
      <c r="C825" s="201" t="s">
        <v>543</v>
      </c>
      <c r="D825" s="198"/>
      <c r="E825" s="198"/>
      <c r="F825" s="199"/>
      <c r="N825" s="196"/>
      <c r="O825" s="196"/>
      <c r="P825" s="196"/>
      <c r="Q825" s="196"/>
    </row>
    <row r="826" spans="1:17">
      <c r="A826" s="202" t="s">
        <v>16</v>
      </c>
      <c r="B826" s="201" t="s">
        <v>1565</v>
      </c>
      <c r="C826" s="201" t="s">
        <v>543</v>
      </c>
      <c r="D826" s="198"/>
      <c r="E826" s="198"/>
      <c r="F826" s="199"/>
      <c r="N826" s="196"/>
      <c r="O826" s="196"/>
      <c r="P826" s="196"/>
      <c r="Q826" s="196"/>
    </row>
    <row r="827" spans="1:17">
      <c r="A827" s="202" t="s">
        <v>17</v>
      </c>
      <c r="B827" s="201" t="s">
        <v>1565</v>
      </c>
      <c r="C827" s="201" t="s">
        <v>543</v>
      </c>
      <c r="D827" s="198"/>
      <c r="E827" s="198"/>
      <c r="F827" s="199"/>
      <c r="N827" s="196"/>
      <c r="O827" s="196"/>
      <c r="P827" s="196"/>
      <c r="Q827" s="196"/>
    </row>
    <row r="828" spans="1:17">
      <c r="A828" s="202" t="s">
        <v>18</v>
      </c>
      <c r="B828" s="201" t="s">
        <v>1565</v>
      </c>
      <c r="C828" s="201" t="s">
        <v>543</v>
      </c>
      <c r="D828" s="198"/>
      <c r="E828" s="198"/>
      <c r="F828" s="199"/>
      <c r="N828" s="196"/>
      <c r="O828" s="196"/>
      <c r="P828" s="196"/>
      <c r="Q828" s="196"/>
    </row>
    <row r="829" spans="1:17">
      <c r="A829" s="202" t="s">
        <v>19</v>
      </c>
      <c r="B829" s="201" t="s">
        <v>1565</v>
      </c>
      <c r="C829" s="201" t="s">
        <v>543</v>
      </c>
      <c r="D829" s="198"/>
      <c r="E829" s="198"/>
      <c r="F829" s="199"/>
      <c r="N829" s="196"/>
      <c r="O829" s="196"/>
      <c r="P829" s="196"/>
      <c r="Q829" s="196"/>
    </row>
    <row r="830" spans="1:17">
      <c r="A830" s="202" t="s">
        <v>20</v>
      </c>
      <c r="B830" s="201" t="s">
        <v>1565</v>
      </c>
      <c r="C830" s="201" t="s">
        <v>543</v>
      </c>
      <c r="D830" s="198"/>
      <c r="E830" s="198"/>
      <c r="F830" s="199"/>
      <c r="N830" s="196"/>
      <c r="O830" s="196"/>
      <c r="P830" s="196"/>
      <c r="Q830" s="196"/>
    </row>
    <row r="831" spans="1:17">
      <c r="A831" s="202" t="s">
        <v>21</v>
      </c>
      <c r="B831" s="201" t="s">
        <v>1565</v>
      </c>
      <c r="C831" s="201" t="s">
        <v>543</v>
      </c>
      <c r="D831" s="198"/>
      <c r="E831" s="198"/>
      <c r="F831" s="199"/>
      <c r="N831" s="196"/>
      <c r="O831" s="196"/>
      <c r="P831" s="196"/>
      <c r="Q831" s="196"/>
    </row>
    <row r="832" spans="1:17">
      <c r="A832" s="202" t="s">
        <v>22</v>
      </c>
      <c r="B832" s="201" t="s">
        <v>1565</v>
      </c>
      <c r="C832" s="201" t="s">
        <v>543</v>
      </c>
      <c r="D832" s="198"/>
      <c r="E832" s="198"/>
      <c r="F832" s="199"/>
      <c r="N832" s="196"/>
      <c r="O832" s="196"/>
      <c r="P832" s="196"/>
      <c r="Q832" s="196"/>
    </row>
    <row r="833" spans="1:17">
      <c r="A833" s="202" t="s">
        <v>23</v>
      </c>
      <c r="B833" s="201" t="s">
        <v>1565</v>
      </c>
      <c r="C833" s="201" t="s">
        <v>543</v>
      </c>
      <c r="D833" s="198"/>
      <c r="E833" s="198"/>
      <c r="F833" s="199"/>
      <c r="N833" s="196"/>
      <c r="O833" s="196"/>
      <c r="P833" s="196"/>
      <c r="Q833" s="196"/>
    </row>
    <row r="834" spans="1:17">
      <c r="A834" s="202" t="s">
        <v>24</v>
      </c>
      <c r="B834" s="201" t="s">
        <v>1565</v>
      </c>
      <c r="C834" s="201" t="s">
        <v>543</v>
      </c>
      <c r="D834" s="198"/>
      <c r="E834" s="198"/>
      <c r="F834" s="199"/>
      <c r="N834" s="196"/>
      <c r="O834" s="196"/>
      <c r="P834" s="196"/>
      <c r="Q834" s="196"/>
    </row>
    <row r="835" spans="1:17">
      <c r="A835" s="202" t="s">
        <v>25</v>
      </c>
      <c r="B835" s="201" t="s">
        <v>1565</v>
      </c>
      <c r="C835" s="201" t="s">
        <v>543</v>
      </c>
      <c r="D835" s="198"/>
      <c r="E835" s="198"/>
      <c r="F835" s="199"/>
      <c r="N835" s="196"/>
      <c r="O835" s="196"/>
      <c r="P835" s="196"/>
      <c r="Q835" s="196"/>
    </row>
    <row r="836" spans="1:17">
      <c r="A836" s="202" t="s">
        <v>26</v>
      </c>
      <c r="B836" s="201" t="s">
        <v>1565</v>
      </c>
      <c r="C836" s="201" t="s">
        <v>543</v>
      </c>
      <c r="D836" s="198"/>
      <c r="E836" s="198"/>
      <c r="F836" s="199"/>
      <c r="N836" s="196"/>
      <c r="O836" s="196"/>
      <c r="P836" s="196"/>
      <c r="Q836" s="196"/>
    </row>
    <row r="837" spans="1:17">
      <c r="A837" s="202" t="s">
        <v>27</v>
      </c>
      <c r="B837" s="201" t="s">
        <v>1565</v>
      </c>
      <c r="C837" s="201" t="s">
        <v>543</v>
      </c>
      <c r="D837" s="198"/>
      <c r="E837" s="198"/>
      <c r="F837" s="199"/>
      <c r="N837" s="196"/>
      <c r="O837" s="196"/>
      <c r="P837" s="196"/>
      <c r="Q837" s="196"/>
    </row>
    <row r="838" spans="1:17">
      <c r="A838" s="202" t="s">
        <v>468</v>
      </c>
      <c r="B838" s="201" t="s">
        <v>1565</v>
      </c>
      <c r="C838" s="201" t="s">
        <v>543</v>
      </c>
      <c r="D838" s="198"/>
      <c r="E838" s="198"/>
      <c r="F838" s="199"/>
      <c r="N838" s="196"/>
      <c r="O838" s="196"/>
      <c r="P838" s="196"/>
      <c r="Q838" s="196"/>
    </row>
    <row r="839" spans="1:17">
      <c r="A839" s="202" t="s">
        <v>28</v>
      </c>
      <c r="B839" s="201" t="s">
        <v>1565</v>
      </c>
      <c r="C839" s="201" t="s">
        <v>543</v>
      </c>
      <c r="D839" s="198"/>
      <c r="E839" s="198"/>
      <c r="F839" s="199"/>
      <c r="N839" s="196"/>
      <c r="O839" s="196"/>
      <c r="P839" s="196"/>
      <c r="Q839" s="196"/>
    </row>
    <row r="840" spans="1:17">
      <c r="A840" s="35" t="s">
        <v>470</v>
      </c>
      <c r="B840" s="201" t="s">
        <v>1565</v>
      </c>
      <c r="C840" s="201" t="s">
        <v>543</v>
      </c>
      <c r="D840" s="198"/>
      <c r="E840" s="198"/>
      <c r="F840" s="199"/>
      <c r="N840" s="196"/>
      <c r="O840" s="196"/>
      <c r="P840" s="196"/>
      <c r="Q840" s="196"/>
    </row>
    <row r="841" spans="1:17">
      <c r="A841" s="35" t="s">
        <v>471</v>
      </c>
      <c r="B841" s="201" t="s">
        <v>1565</v>
      </c>
      <c r="C841" s="201" t="s">
        <v>543</v>
      </c>
      <c r="D841" s="198"/>
      <c r="E841" s="198"/>
      <c r="F841" s="199"/>
      <c r="N841" s="196"/>
      <c r="O841" s="196"/>
      <c r="P841" s="196"/>
      <c r="Q841" s="196"/>
    </row>
    <row r="842" spans="1:17">
      <c r="A842" s="35" t="s">
        <v>472</v>
      </c>
      <c r="B842" s="201" t="s">
        <v>1565</v>
      </c>
      <c r="C842" s="201" t="s">
        <v>543</v>
      </c>
      <c r="D842" s="198"/>
      <c r="E842" s="198"/>
      <c r="F842" s="199"/>
      <c r="N842" s="196"/>
      <c r="O842" s="196"/>
      <c r="P842" s="196"/>
      <c r="Q842" s="196"/>
    </row>
    <row r="843" spans="1:17">
      <c r="A843" s="35" t="s">
        <v>473</v>
      </c>
      <c r="B843" s="201" t="s">
        <v>1565</v>
      </c>
      <c r="C843" s="201" t="s">
        <v>543</v>
      </c>
      <c r="D843" s="198"/>
      <c r="E843" s="198"/>
      <c r="F843" s="199"/>
      <c r="N843" s="196"/>
      <c r="O843" s="196"/>
      <c r="P843" s="196"/>
      <c r="Q843" s="196"/>
    </row>
    <row r="844" spans="1:17">
      <c r="A844" s="35" t="s">
        <v>30</v>
      </c>
      <c r="B844" s="201" t="s">
        <v>31</v>
      </c>
      <c r="C844" s="201" t="s">
        <v>543</v>
      </c>
      <c r="D844" s="198"/>
      <c r="E844" s="198"/>
      <c r="F844" s="199"/>
      <c r="N844" s="196"/>
      <c r="O844" s="196"/>
      <c r="P844" s="196"/>
      <c r="Q844" s="196"/>
    </row>
    <row r="845" spans="1:17">
      <c r="A845" s="35" t="s">
        <v>476</v>
      </c>
      <c r="B845" s="201" t="s">
        <v>31</v>
      </c>
      <c r="C845" s="201" t="s">
        <v>543</v>
      </c>
      <c r="D845" s="198"/>
      <c r="E845" s="198"/>
      <c r="F845" s="199"/>
      <c r="N845" s="196"/>
      <c r="O845" s="196"/>
      <c r="P845" s="196"/>
      <c r="Q845" s="196"/>
    </row>
    <row r="846" spans="1:17">
      <c r="A846" s="35" t="s">
        <v>477</v>
      </c>
      <c r="B846" s="201" t="s">
        <v>31</v>
      </c>
      <c r="C846" s="201" t="s">
        <v>543</v>
      </c>
      <c r="D846" s="198"/>
      <c r="E846" s="198"/>
      <c r="F846" s="199"/>
      <c r="N846" s="196"/>
      <c r="O846" s="196"/>
      <c r="P846" s="196"/>
      <c r="Q846" s="196"/>
    </row>
    <row r="847" spans="1:17">
      <c r="A847" s="35" t="s">
        <v>478</v>
      </c>
      <c r="B847" s="201" t="s">
        <v>31</v>
      </c>
      <c r="C847" s="201" t="s">
        <v>543</v>
      </c>
      <c r="D847" s="198"/>
      <c r="E847" s="198"/>
      <c r="F847" s="199"/>
      <c r="N847" s="196"/>
      <c r="O847" s="196"/>
      <c r="P847" s="196"/>
      <c r="Q847" s="196"/>
    </row>
    <row r="848" spans="1:17">
      <c r="A848" s="35" t="s">
        <v>479</v>
      </c>
      <c r="B848" s="201" t="s">
        <v>31</v>
      </c>
      <c r="C848" s="201" t="s">
        <v>543</v>
      </c>
      <c r="D848" s="198"/>
      <c r="E848" s="198"/>
      <c r="F848" s="199"/>
      <c r="N848" s="196"/>
      <c r="O848" s="196"/>
      <c r="P848" s="196"/>
      <c r="Q848" s="196"/>
    </row>
    <row r="849" spans="1:17">
      <c r="A849" s="35" t="s">
        <v>480</v>
      </c>
      <c r="B849" s="201" t="s">
        <v>31</v>
      </c>
      <c r="C849" s="201" t="s">
        <v>543</v>
      </c>
      <c r="D849" s="198"/>
      <c r="E849" s="198"/>
      <c r="F849" s="199"/>
      <c r="N849" s="196"/>
      <c r="O849" s="196"/>
      <c r="P849" s="196"/>
      <c r="Q849" s="196"/>
    </row>
    <row r="850" spans="1:17">
      <c r="A850" s="35" t="s">
        <v>481</v>
      </c>
      <c r="B850" s="201" t="s">
        <v>31</v>
      </c>
      <c r="C850" s="201" t="s">
        <v>543</v>
      </c>
      <c r="D850" s="198"/>
      <c r="E850" s="198"/>
      <c r="F850" s="199"/>
      <c r="N850" s="196"/>
      <c r="O850" s="196"/>
      <c r="P850" s="196"/>
      <c r="Q850" s="196"/>
    </row>
    <row r="851" spans="1:17">
      <c r="A851" s="35" t="s">
        <v>482</v>
      </c>
      <c r="B851" s="201" t="s">
        <v>31</v>
      </c>
      <c r="C851" s="201" t="s">
        <v>543</v>
      </c>
      <c r="D851" s="198"/>
      <c r="E851" s="198"/>
      <c r="F851" s="199"/>
      <c r="N851" s="196"/>
      <c r="O851" s="196"/>
      <c r="P851" s="196"/>
      <c r="Q851" s="196"/>
    </row>
    <row r="852" spans="1:17">
      <c r="A852" s="35" t="s">
        <v>483</v>
      </c>
      <c r="B852" s="201" t="s">
        <v>31</v>
      </c>
      <c r="C852" s="201" t="s">
        <v>543</v>
      </c>
      <c r="D852" s="198"/>
      <c r="E852" s="198"/>
      <c r="F852" s="199"/>
      <c r="N852" s="196"/>
      <c r="O852" s="196"/>
      <c r="P852" s="196"/>
      <c r="Q852" s="196"/>
    </row>
    <row r="853" spans="1:17">
      <c r="A853" s="35" t="s">
        <v>484</v>
      </c>
      <c r="B853" s="201" t="s">
        <v>31</v>
      </c>
      <c r="C853" s="201" t="s">
        <v>543</v>
      </c>
      <c r="D853" s="198"/>
      <c r="E853" s="198"/>
      <c r="F853" s="199"/>
      <c r="N853" s="196"/>
      <c r="O853" s="196"/>
      <c r="P853" s="196"/>
      <c r="Q853" s="196"/>
    </row>
    <row r="854" spans="1:17">
      <c r="A854" s="35" t="s">
        <v>29</v>
      </c>
      <c r="B854" s="199" t="s">
        <v>69</v>
      </c>
      <c r="C854" s="201" t="s">
        <v>543</v>
      </c>
      <c r="D854" s="198"/>
      <c r="E854" s="198"/>
      <c r="F854" s="199"/>
      <c r="N854" s="196"/>
      <c r="O854" s="196"/>
      <c r="P854" s="196"/>
      <c r="Q854" s="196"/>
    </row>
    <row r="855" spans="1:17">
      <c r="A855" s="199" t="s">
        <v>70</v>
      </c>
      <c r="B855" s="199" t="s">
        <v>70</v>
      </c>
      <c r="C855" s="201" t="s">
        <v>554</v>
      </c>
      <c r="D855" s="198" t="s">
        <v>36</v>
      </c>
      <c r="E855" s="198" t="s">
        <v>36</v>
      </c>
      <c r="F855" s="199"/>
      <c r="N855" s="196"/>
      <c r="O855" s="196"/>
      <c r="P855" s="196"/>
      <c r="Q855" s="196"/>
    </row>
    <row r="856" spans="1:17">
      <c r="A856" s="199" t="s">
        <v>1586</v>
      </c>
      <c r="B856" s="200" t="s">
        <v>1587</v>
      </c>
      <c r="C856" s="201" t="s">
        <v>554</v>
      </c>
      <c r="D856" s="198"/>
      <c r="E856" s="198"/>
      <c r="F856" s="199"/>
      <c r="N856" s="196"/>
      <c r="O856" s="196"/>
      <c r="P856" s="196"/>
      <c r="Q856" s="196"/>
    </row>
    <row r="857" spans="1:17">
      <c r="A857" s="199" t="s">
        <v>1588</v>
      </c>
      <c r="B857" s="200" t="s">
        <v>1587</v>
      </c>
      <c r="C857" s="201" t="s">
        <v>554</v>
      </c>
      <c r="D857" s="198"/>
      <c r="E857" s="198"/>
      <c r="F857" s="199"/>
      <c r="N857" s="196"/>
      <c r="O857" s="196"/>
      <c r="P857" s="196"/>
      <c r="Q857" s="196"/>
    </row>
    <row r="858" spans="1:17">
      <c r="A858" s="199" t="s">
        <v>1589</v>
      </c>
      <c r="B858" s="200" t="s">
        <v>1587</v>
      </c>
      <c r="C858" s="201" t="s">
        <v>554</v>
      </c>
      <c r="D858" s="198"/>
      <c r="E858" s="198"/>
      <c r="F858" s="199"/>
      <c r="N858" s="196"/>
      <c r="O858" s="196"/>
      <c r="P858" s="196"/>
      <c r="Q858" s="196"/>
    </row>
    <row r="859" spans="1:17">
      <c r="A859" s="199" t="s">
        <v>1590</v>
      </c>
      <c r="B859" s="200" t="s">
        <v>1587</v>
      </c>
      <c r="C859" s="201" t="s">
        <v>554</v>
      </c>
      <c r="D859" s="198"/>
      <c r="E859" s="198"/>
      <c r="F859" s="199"/>
      <c r="N859" s="196"/>
      <c r="O859" s="196"/>
      <c r="P859" s="196"/>
      <c r="Q859" s="196"/>
    </row>
    <row r="860" spans="1:17">
      <c r="A860" s="199" t="s">
        <v>1591</v>
      </c>
      <c r="B860" s="200" t="s">
        <v>1587</v>
      </c>
      <c r="C860" s="201" t="s">
        <v>554</v>
      </c>
      <c r="D860" s="198"/>
      <c r="E860" s="198"/>
      <c r="F860" s="199"/>
      <c r="N860" s="196"/>
      <c r="O860" s="196"/>
      <c r="P860" s="196"/>
      <c r="Q860" s="196"/>
    </row>
    <row r="861" spans="1:17">
      <c r="A861" s="199" t="s">
        <v>1592</v>
      </c>
      <c r="B861" s="200" t="s">
        <v>1587</v>
      </c>
      <c r="C861" s="201" t="s">
        <v>554</v>
      </c>
      <c r="D861" s="198"/>
      <c r="E861" s="198"/>
      <c r="F861" s="199"/>
      <c r="N861" s="196"/>
      <c r="O861" s="196"/>
      <c r="P861" s="196"/>
      <c r="Q861" s="196"/>
    </row>
    <row r="862" spans="1:17">
      <c r="A862" s="199" t="s">
        <v>1593</v>
      </c>
      <c r="B862" s="200" t="s">
        <v>1587</v>
      </c>
      <c r="C862" s="201" t="s">
        <v>554</v>
      </c>
      <c r="D862" s="198"/>
      <c r="E862" s="198"/>
      <c r="F862" s="199"/>
      <c r="N862" s="196"/>
      <c r="O862" s="196"/>
      <c r="P862" s="196"/>
      <c r="Q862" s="196"/>
    </row>
    <row r="863" spans="1:17">
      <c r="A863" s="199" t="s">
        <v>1594</v>
      </c>
      <c r="B863" s="200" t="s">
        <v>1587</v>
      </c>
      <c r="C863" s="201" t="s">
        <v>554</v>
      </c>
      <c r="D863" s="198"/>
      <c r="E863" s="198"/>
      <c r="F863" s="199"/>
      <c r="N863" s="196"/>
      <c r="O863" s="196"/>
      <c r="P863" s="196"/>
      <c r="Q863" s="196"/>
    </row>
    <row r="864" spans="1:17">
      <c r="A864" s="199" t="s">
        <v>1595</v>
      </c>
      <c r="B864" s="200" t="s">
        <v>1587</v>
      </c>
      <c r="C864" s="201" t="s">
        <v>554</v>
      </c>
      <c r="D864" s="198"/>
      <c r="E864" s="198"/>
      <c r="F864" s="199"/>
      <c r="N864" s="196"/>
      <c r="O864" s="196"/>
      <c r="P864" s="196"/>
      <c r="Q864" s="196"/>
    </row>
    <row r="865" spans="1:17">
      <c r="A865" s="199" t="s">
        <v>1596</v>
      </c>
      <c r="B865" s="200" t="s">
        <v>1587</v>
      </c>
      <c r="C865" s="201" t="s">
        <v>554</v>
      </c>
      <c r="D865" s="198"/>
      <c r="E865" s="198"/>
      <c r="F865" s="199"/>
      <c r="N865" s="196"/>
      <c r="O865" s="196"/>
      <c r="P865" s="196"/>
      <c r="Q865" s="196"/>
    </row>
    <row r="866" spans="1:17">
      <c r="A866" s="199" t="s">
        <v>1597</v>
      </c>
      <c r="B866" s="200" t="s">
        <v>1587</v>
      </c>
      <c r="C866" s="201" t="s">
        <v>554</v>
      </c>
      <c r="D866" s="198"/>
      <c r="E866" s="198"/>
      <c r="F866" s="199"/>
      <c r="N866" s="196"/>
      <c r="O866" s="196"/>
      <c r="P866" s="196"/>
      <c r="Q866" s="196"/>
    </row>
    <row r="867" spans="1:17">
      <c r="A867" s="199" t="s">
        <v>1598</v>
      </c>
      <c r="B867" s="200" t="s">
        <v>1587</v>
      </c>
      <c r="C867" s="201" t="s">
        <v>554</v>
      </c>
      <c r="D867" s="198"/>
      <c r="E867" s="198"/>
      <c r="F867" s="199"/>
      <c r="N867" s="196"/>
      <c r="O867" s="196"/>
      <c r="P867" s="196"/>
      <c r="Q867" s="196"/>
    </row>
    <row r="868" spans="1:17">
      <c r="A868" s="199" t="s">
        <v>1599</v>
      </c>
      <c r="B868" s="200" t="s">
        <v>1587</v>
      </c>
      <c r="C868" s="201" t="s">
        <v>554</v>
      </c>
      <c r="D868" s="198"/>
      <c r="E868" s="198"/>
      <c r="F868" s="199"/>
      <c r="N868" s="196"/>
      <c r="O868" s="196"/>
      <c r="P868" s="196"/>
      <c r="Q868" s="196"/>
    </row>
    <row r="869" spans="1:17">
      <c r="A869" s="199" t="s">
        <v>1600</v>
      </c>
      <c r="B869" s="200" t="s">
        <v>1587</v>
      </c>
      <c r="C869" s="201" t="s">
        <v>554</v>
      </c>
      <c r="D869" s="198"/>
      <c r="E869" s="198"/>
      <c r="F869" s="199"/>
      <c r="N869" s="196"/>
      <c r="O869" s="196"/>
      <c r="P869" s="196"/>
      <c r="Q869" s="196"/>
    </row>
    <row r="870" spans="1:17">
      <c r="A870" s="199" t="s">
        <v>1601</v>
      </c>
      <c r="B870" s="200" t="s">
        <v>1587</v>
      </c>
      <c r="C870" s="201" t="s">
        <v>554</v>
      </c>
      <c r="D870" s="198"/>
      <c r="E870" s="198"/>
      <c r="F870" s="199"/>
      <c r="N870" s="196"/>
      <c r="O870" s="196"/>
      <c r="P870" s="196"/>
      <c r="Q870" s="196"/>
    </row>
    <row r="871" spans="1:17">
      <c r="A871" s="199" t="s">
        <v>1602</v>
      </c>
      <c r="B871" s="200" t="s">
        <v>1587</v>
      </c>
      <c r="C871" s="201" t="s">
        <v>554</v>
      </c>
      <c r="D871" s="198"/>
      <c r="E871" s="198"/>
      <c r="F871" s="199"/>
      <c r="N871" s="196"/>
      <c r="O871" s="196"/>
      <c r="P871" s="196"/>
      <c r="Q871" s="196"/>
    </row>
    <row r="872" spans="1:17">
      <c r="A872" s="199" t="s">
        <v>1603</v>
      </c>
      <c r="B872" s="200" t="s">
        <v>1587</v>
      </c>
      <c r="C872" s="201" t="s">
        <v>554</v>
      </c>
      <c r="D872" s="198"/>
      <c r="E872" s="198"/>
      <c r="F872" s="199"/>
      <c r="N872" s="196"/>
      <c r="O872" s="196"/>
      <c r="P872" s="196"/>
      <c r="Q872" s="196"/>
    </row>
    <row r="873" spans="1:17">
      <c r="A873" s="199" t="s">
        <v>1604</v>
      </c>
      <c r="B873" s="200" t="s">
        <v>1587</v>
      </c>
      <c r="C873" s="201" t="s">
        <v>554</v>
      </c>
      <c r="D873" s="198"/>
      <c r="E873" s="198"/>
      <c r="F873" s="199"/>
      <c r="N873" s="196"/>
      <c r="O873" s="196"/>
      <c r="P873" s="196"/>
      <c r="Q873" s="196"/>
    </row>
    <row r="874" spans="1:17">
      <c r="A874" s="199" t="s">
        <v>1605</v>
      </c>
      <c r="B874" s="200" t="s">
        <v>1587</v>
      </c>
      <c r="C874" s="201" t="s">
        <v>554</v>
      </c>
      <c r="D874" s="198"/>
      <c r="E874" s="198"/>
      <c r="F874" s="199"/>
      <c r="N874" s="196"/>
      <c r="O874" s="196"/>
      <c r="P874" s="196"/>
      <c r="Q874" s="196"/>
    </row>
    <row r="875" spans="1:17">
      <c r="A875" s="199" t="s">
        <v>1606</v>
      </c>
      <c r="B875" s="200" t="s">
        <v>1587</v>
      </c>
      <c r="C875" s="201" t="s">
        <v>554</v>
      </c>
      <c r="D875" s="198"/>
      <c r="E875" s="198"/>
      <c r="F875" s="199"/>
      <c r="N875" s="196"/>
      <c r="O875" s="196"/>
      <c r="P875" s="196"/>
      <c r="Q875" s="196"/>
    </row>
    <row r="876" spans="1:17">
      <c r="A876" s="199" t="s">
        <v>1607</v>
      </c>
      <c r="B876" s="200" t="s">
        <v>1587</v>
      </c>
      <c r="C876" s="201" t="s">
        <v>554</v>
      </c>
      <c r="D876" s="198"/>
      <c r="E876" s="198"/>
      <c r="F876" s="199"/>
      <c r="N876" s="196"/>
      <c r="O876" s="196"/>
      <c r="P876" s="196"/>
      <c r="Q876" s="196"/>
    </row>
    <row r="877" spans="1:17">
      <c r="A877" s="199" t="s">
        <v>1608</v>
      </c>
      <c r="B877" s="200" t="s">
        <v>1587</v>
      </c>
      <c r="C877" s="201" t="s">
        <v>554</v>
      </c>
      <c r="D877" s="198"/>
      <c r="E877" s="198"/>
      <c r="F877" s="199"/>
      <c r="N877" s="196"/>
      <c r="O877" s="196"/>
      <c r="P877" s="196"/>
      <c r="Q877" s="196"/>
    </row>
    <row r="878" spans="1:17">
      <c r="A878" s="199" t="s">
        <v>1609</v>
      </c>
      <c r="B878" s="200" t="s">
        <v>1587</v>
      </c>
      <c r="C878" s="201" t="s">
        <v>554</v>
      </c>
      <c r="D878" s="198"/>
      <c r="E878" s="198"/>
      <c r="F878" s="199"/>
      <c r="N878" s="196"/>
      <c r="O878" s="196"/>
      <c r="P878" s="196"/>
      <c r="Q878" s="196"/>
    </row>
    <row r="879" spans="1:17">
      <c r="A879" s="199" t="s">
        <v>1610</v>
      </c>
      <c r="B879" s="200" t="s">
        <v>1587</v>
      </c>
      <c r="C879" s="201" t="s">
        <v>554</v>
      </c>
      <c r="D879" s="198"/>
      <c r="E879" s="198"/>
      <c r="F879" s="199"/>
      <c r="N879" s="196"/>
      <c r="O879" s="196"/>
      <c r="P879" s="196"/>
      <c r="Q879" s="196"/>
    </row>
    <row r="880" spans="1:17">
      <c r="A880" s="199" t="s">
        <v>1611</v>
      </c>
      <c r="B880" s="200" t="s">
        <v>1587</v>
      </c>
      <c r="C880" s="201" t="s">
        <v>554</v>
      </c>
      <c r="D880" s="198"/>
      <c r="E880" s="198"/>
      <c r="F880" s="199"/>
      <c r="N880" s="196"/>
      <c r="O880" s="196"/>
      <c r="P880" s="196"/>
      <c r="Q880" s="196"/>
    </row>
    <row r="881" spans="1:17">
      <c r="A881" s="199" t="s">
        <v>1612</v>
      </c>
      <c r="B881" s="200" t="s">
        <v>1587</v>
      </c>
      <c r="C881" s="201" t="s">
        <v>554</v>
      </c>
      <c r="D881" s="198"/>
      <c r="E881" s="198"/>
      <c r="F881" s="199"/>
      <c r="N881" s="196"/>
      <c r="O881" s="196"/>
      <c r="P881" s="196"/>
      <c r="Q881" s="196"/>
    </row>
    <row r="882" spans="1:17">
      <c r="A882" s="199" t="s">
        <v>1613</v>
      </c>
      <c r="B882" s="200" t="s">
        <v>1587</v>
      </c>
      <c r="C882" s="201" t="s">
        <v>554</v>
      </c>
      <c r="D882" s="198"/>
      <c r="E882" s="198"/>
      <c r="F882" s="199"/>
      <c r="N882" s="196"/>
      <c r="O882" s="196"/>
      <c r="P882" s="196"/>
      <c r="Q882" s="196"/>
    </row>
    <row r="883" spans="1:17">
      <c r="A883" s="199" t="s">
        <v>1614</v>
      </c>
      <c r="B883" s="200" t="s">
        <v>1587</v>
      </c>
      <c r="C883" s="201" t="s">
        <v>554</v>
      </c>
      <c r="D883" s="198"/>
      <c r="E883" s="198"/>
      <c r="F883" s="199"/>
      <c r="N883" s="196"/>
      <c r="O883" s="196"/>
      <c r="P883" s="196"/>
      <c r="Q883" s="196"/>
    </row>
    <row r="884" spans="1:17">
      <c r="A884" s="199" t="s">
        <v>1615</v>
      </c>
      <c r="B884" s="200" t="s">
        <v>1587</v>
      </c>
      <c r="C884" s="201" t="s">
        <v>554</v>
      </c>
      <c r="D884" s="198"/>
      <c r="E884" s="198"/>
      <c r="F884" s="199"/>
      <c r="N884" s="196"/>
      <c r="O884" s="196"/>
      <c r="P884" s="196"/>
      <c r="Q884" s="196"/>
    </row>
    <row r="885" spans="1:17">
      <c r="A885" s="199" t="s">
        <v>1616</v>
      </c>
      <c r="B885" s="199" t="s">
        <v>1617</v>
      </c>
      <c r="C885" s="201" t="s">
        <v>554</v>
      </c>
      <c r="D885" s="198"/>
      <c r="E885" s="198"/>
      <c r="F885" s="199"/>
      <c r="N885" s="196"/>
      <c r="O885" s="196"/>
      <c r="P885" s="196"/>
      <c r="Q885" s="196"/>
    </row>
    <row r="886" spans="1:17">
      <c r="A886" s="199" t="s">
        <v>1618</v>
      </c>
      <c r="B886" s="199" t="s">
        <v>1617</v>
      </c>
      <c r="C886" s="201" t="s">
        <v>554</v>
      </c>
      <c r="D886" s="198"/>
      <c r="E886" s="198"/>
      <c r="F886" s="199"/>
      <c r="N886" s="196"/>
      <c r="O886" s="196"/>
      <c r="P886" s="196"/>
      <c r="Q886" s="196"/>
    </row>
    <row r="887" spans="1:17">
      <c r="A887" s="199" t="s">
        <v>1619</v>
      </c>
      <c r="B887" s="199" t="s">
        <v>1617</v>
      </c>
      <c r="C887" s="201" t="s">
        <v>554</v>
      </c>
      <c r="D887" s="198"/>
      <c r="E887" s="198"/>
      <c r="F887" s="199"/>
      <c r="N887" s="196"/>
      <c r="O887" s="196"/>
      <c r="P887" s="196"/>
      <c r="Q887" s="196"/>
    </row>
    <row r="888" spans="1:17">
      <c r="A888" s="199" t="s">
        <v>1620</v>
      </c>
      <c r="B888" s="199" t="s">
        <v>1617</v>
      </c>
      <c r="C888" s="201" t="s">
        <v>554</v>
      </c>
      <c r="D888" s="198"/>
      <c r="E888" s="198"/>
      <c r="F888" s="199"/>
      <c r="N888" s="196"/>
      <c r="O888" s="196"/>
      <c r="P888" s="196"/>
      <c r="Q888" s="196"/>
    </row>
    <row r="889" spans="1:17">
      <c r="A889" s="199" t="s">
        <v>1621</v>
      </c>
      <c r="B889" s="199" t="s">
        <v>1617</v>
      </c>
      <c r="C889" s="201" t="s">
        <v>554</v>
      </c>
      <c r="D889" s="198"/>
      <c r="E889" s="198"/>
      <c r="F889" s="199"/>
      <c r="N889" s="196"/>
      <c r="O889" s="196"/>
      <c r="P889" s="196"/>
      <c r="Q889" s="196"/>
    </row>
    <row r="890" spans="1:17">
      <c r="A890" s="199" t="s">
        <v>1622</v>
      </c>
      <c r="B890" s="199" t="s">
        <v>1617</v>
      </c>
      <c r="C890" s="201" t="s">
        <v>554</v>
      </c>
      <c r="D890" s="198"/>
      <c r="E890" s="198"/>
      <c r="F890" s="199"/>
      <c r="N890" s="196"/>
      <c r="O890" s="196"/>
      <c r="P890" s="196"/>
      <c r="Q890" s="196"/>
    </row>
    <row r="891" spans="1:17">
      <c r="A891" s="199" t="s">
        <v>1623</v>
      </c>
      <c r="B891" s="199" t="s">
        <v>1617</v>
      </c>
      <c r="C891" s="201" t="s">
        <v>554</v>
      </c>
      <c r="D891" s="198"/>
      <c r="E891" s="198"/>
      <c r="F891" s="199"/>
      <c r="N891" s="196"/>
      <c r="O891" s="196"/>
      <c r="P891" s="196"/>
      <c r="Q891" s="196"/>
    </row>
    <row r="892" spans="1:17">
      <c r="A892" s="199" t="s">
        <v>1624</v>
      </c>
      <c r="B892" s="199" t="s">
        <v>1617</v>
      </c>
      <c r="C892" s="201" t="s">
        <v>554</v>
      </c>
      <c r="D892" s="198"/>
      <c r="E892" s="198"/>
      <c r="F892" s="199"/>
      <c r="N892" s="196"/>
      <c r="O892" s="196"/>
      <c r="P892" s="196"/>
      <c r="Q892" s="196"/>
    </row>
    <row r="893" spans="1:17">
      <c r="A893" s="199" t="s">
        <v>1625</v>
      </c>
      <c r="B893" s="199" t="s">
        <v>1626</v>
      </c>
      <c r="C893" s="201" t="s">
        <v>554</v>
      </c>
      <c r="D893" s="198"/>
      <c r="E893" s="198"/>
      <c r="F893" s="199"/>
      <c r="N893" s="196"/>
      <c r="O893" s="196"/>
      <c r="P893" s="196"/>
      <c r="Q893" s="196"/>
    </row>
    <row r="894" spans="1:17">
      <c r="A894" s="199" t="s">
        <v>1627</v>
      </c>
      <c r="B894" s="199" t="s">
        <v>1626</v>
      </c>
      <c r="C894" s="201" t="s">
        <v>554</v>
      </c>
      <c r="D894" s="198"/>
      <c r="E894" s="198"/>
      <c r="F894" s="199"/>
      <c r="N894" s="196"/>
      <c r="O894" s="196"/>
      <c r="P894" s="196"/>
      <c r="Q894" s="196"/>
    </row>
    <row r="895" spans="1:17">
      <c r="A895" s="199" t="s">
        <v>1628</v>
      </c>
      <c r="B895" s="199" t="s">
        <v>1626</v>
      </c>
      <c r="C895" s="201" t="s">
        <v>554</v>
      </c>
      <c r="D895" s="198"/>
      <c r="E895" s="198"/>
      <c r="F895" s="199"/>
      <c r="N895" s="196"/>
      <c r="O895" s="196"/>
      <c r="P895" s="196"/>
      <c r="Q895" s="196"/>
    </row>
    <row r="896" spans="1:17">
      <c r="A896" s="199" t="s">
        <v>1629</v>
      </c>
      <c r="B896" s="199" t="s">
        <v>1626</v>
      </c>
      <c r="C896" s="201" t="s">
        <v>554</v>
      </c>
      <c r="D896" s="198"/>
      <c r="E896" s="198"/>
      <c r="F896" s="199"/>
      <c r="N896" s="196"/>
      <c r="O896" s="196"/>
      <c r="P896" s="196"/>
      <c r="Q896" s="196"/>
    </row>
    <row r="897" spans="1:17">
      <c r="A897" s="199" t="s">
        <v>1630</v>
      </c>
      <c r="B897" s="199" t="s">
        <v>1626</v>
      </c>
      <c r="C897" s="201" t="s">
        <v>554</v>
      </c>
      <c r="D897" s="198"/>
      <c r="E897" s="198"/>
      <c r="F897" s="199"/>
      <c r="N897" s="196"/>
      <c r="O897" s="196"/>
      <c r="P897" s="196"/>
      <c r="Q897" s="196"/>
    </row>
    <row r="898" spans="1:17">
      <c r="A898" s="199" t="s">
        <v>1631</v>
      </c>
      <c r="B898" s="199" t="s">
        <v>1626</v>
      </c>
      <c r="C898" s="201" t="s">
        <v>554</v>
      </c>
      <c r="D898" s="198"/>
      <c r="E898" s="198"/>
      <c r="F898" s="199"/>
      <c r="N898" s="196"/>
      <c r="O898" s="196"/>
      <c r="P898" s="196"/>
      <c r="Q898" s="196"/>
    </row>
    <row r="899" spans="1:17">
      <c r="A899" s="199" t="s">
        <v>1632</v>
      </c>
      <c r="B899" s="199" t="s">
        <v>1626</v>
      </c>
      <c r="C899" s="201" t="s">
        <v>554</v>
      </c>
      <c r="D899" s="198"/>
      <c r="E899" s="198"/>
      <c r="F899" s="199"/>
      <c r="N899" s="196"/>
      <c r="O899" s="196"/>
      <c r="P899" s="196"/>
      <c r="Q899" s="196"/>
    </row>
    <row r="900" spans="1:17">
      <c r="A900" s="199" t="s">
        <v>1633</v>
      </c>
      <c r="B900" s="199" t="s">
        <v>1626</v>
      </c>
      <c r="C900" s="201" t="s">
        <v>554</v>
      </c>
      <c r="D900" s="198"/>
      <c r="E900" s="198"/>
      <c r="F900" s="199"/>
      <c r="N900" s="196"/>
      <c r="O900" s="196"/>
      <c r="P900" s="196"/>
      <c r="Q900" s="196"/>
    </row>
    <row r="901" spans="1:17">
      <c r="A901" s="199" t="s">
        <v>1634</v>
      </c>
      <c r="B901" s="199" t="s">
        <v>1626</v>
      </c>
      <c r="C901" s="201" t="s">
        <v>554</v>
      </c>
      <c r="D901" s="198"/>
      <c r="E901" s="198"/>
      <c r="F901" s="199"/>
      <c r="N901" s="196"/>
      <c r="O901" s="196"/>
      <c r="P901" s="196"/>
      <c r="Q901" s="196"/>
    </row>
    <row r="902" spans="1:17">
      <c r="A902" s="199" t="s">
        <v>1635</v>
      </c>
      <c r="B902" s="199" t="s">
        <v>1626</v>
      </c>
      <c r="C902" s="201" t="s">
        <v>554</v>
      </c>
      <c r="D902" s="198"/>
      <c r="E902" s="198"/>
      <c r="F902" s="199"/>
      <c r="N902" s="196"/>
      <c r="O902" s="196"/>
      <c r="P902" s="196"/>
      <c r="Q902" s="196"/>
    </row>
    <row r="903" spans="1:17">
      <c r="A903" s="199" t="s">
        <v>1636</v>
      </c>
      <c r="B903" s="199" t="s">
        <v>1626</v>
      </c>
      <c r="C903" s="201" t="s">
        <v>554</v>
      </c>
      <c r="D903" s="198"/>
      <c r="E903" s="198"/>
      <c r="F903" s="199"/>
      <c r="N903" s="196"/>
      <c r="O903" s="196"/>
      <c r="P903" s="196"/>
      <c r="Q903" s="196"/>
    </row>
    <row r="904" spans="1:17">
      <c r="A904" s="199" t="s">
        <v>1637</v>
      </c>
      <c r="B904" s="199" t="s">
        <v>1626</v>
      </c>
      <c r="C904" s="201" t="s">
        <v>554</v>
      </c>
      <c r="D904" s="198"/>
      <c r="E904" s="198"/>
      <c r="F904" s="199"/>
      <c r="N904" s="196"/>
      <c r="O904" s="196"/>
      <c r="P904" s="196"/>
      <c r="Q904" s="196"/>
    </row>
    <row r="905" spans="1:17">
      <c r="A905" s="199" t="s">
        <v>1655</v>
      </c>
      <c r="B905" s="200" t="s">
        <v>71</v>
      </c>
      <c r="C905" s="201" t="s">
        <v>37</v>
      </c>
      <c r="D905" s="198" t="s">
        <v>36</v>
      </c>
      <c r="E905" s="198" t="s">
        <v>36</v>
      </c>
      <c r="F905" s="199"/>
      <c r="N905" s="196"/>
      <c r="O905" s="196"/>
      <c r="P905" s="196"/>
      <c r="Q905" s="196"/>
    </row>
    <row r="906" spans="1:17">
      <c r="A906" s="207" t="s">
        <v>1133</v>
      </c>
      <c r="B906" s="200" t="s">
        <v>71</v>
      </c>
      <c r="C906" s="215" t="s">
        <v>546</v>
      </c>
      <c r="D906" s="197" t="s">
        <v>1134</v>
      </c>
      <c r="E906" s="195"/>
      <c r="F906" s="201"/>
      <c r="N906" s="196"/>
      <c r="O906" s="196"/>
      <c r="P906" s="196"/>
      <c r="Q906" s="196"/>
    </row>
    <row r="907" spans="1:17">
      <c r="A907" s="207" t="s">
        <v>1135</v>
      </c>
      <c r="B907" s="200" t="s">
        <v>71</v>
      </c>
      <c r="C907" s="215" t="s">
        <v>546</v>
      </c>
      <c r="D907" s="197" t="s">
        <v>1134</v>
      </c>
      <c r="E907" s="195"/>
      <c r="F907" s="201"/>
      <c r="N907" s="196"/>
      <c r="O907" s="196"/>
      <c r="P907" s="196"/>
      <c r="Q907" s="196"/>
    </row>
    <row r="908" spans="1:17">
      <c r="A908" s="207" t="s">
        <v>1136</v>
      </c>
      <c r="B908" s="200" t="s">
        <v>71</v>
      </c>
      <c r="C908" s="215" t="s">
        <v>546</v>
      </c>
      <c r="D908" s="197" t="s">
        <v>1134</v>
      </c>
      <c r="E908" s="195"/>
      <c r="F908" s="201"/>
      <c r="N908" s="196"/>
      <c r="O908" s="196"/>
      <c r="P908" s="196"/>
      <c r="Q908" s="196"/>
    </row>
    <row r="909" spans="1:17">
      <c r="A909" s="207" t="s">
        <v>1137</v>
      </c>
      <c r="B909" s="200" t="s">
        <v>71</v>
      </c>
      <c r="C909" s="215" t="s">
        <v>546</v>
      </c>
      <c r="D909" s="197" t="s">
        <v>1134</v>
      </c>
      <c r="E909" s="195"/>
      <c r="F909" s="201"/>
      <c r="N909" s="196"/>
      <c r="O909" s="196"/>
      <c r="P909" s="196"/>
      <c r="Q909" s="196"/>
    </row>
    <row r="910" spans="1:17">
      <c r="A910" s="207" t="s">
        <v>1138</v>
      </c>
      <c r="B910" s="200" t="s">
        <v>71</v>
      </c>
      <c r="C910" s="215" t="s">
        <v>546</v>
      </c>
      <c r="D910" s="197" t="s">
        <v>1134</v>
      </c>
      <c r="E910" s="195"/>
      <c r="F910" s="201"/>
      <c r="N910" s="196"/>
      <c r="O910" s="196"/>
      <c r="P910" s="196"/>
      <c r="Q910" s="196"/>
    </row>
    <row r="911" spans="1:17">
      <c r="A911" s="207" t="s">
        <v>1139</v>
      </c>
      <c r="B911" s="200" t="s">
        <v>71</v>
      </c>
      <c r="C911" s="215" t="s">
        <v>546</v>
      </c>
      <c r="D911" s="197" t="s">
        <v>1134</v>
      </c>
      <c r="E911" s="195"/>
      <c r="F911" s="201"/>
      <c r="N911" s="196"/>
      <c r="O911" s="196"/>
      <c r="P911" s="196"/>
      <c r="Q911" s="196"/>
    </row>
    <row r="912" spans="1:17">
      <c r="A912" s="207" t="s">
        <v>1140</v>
      </c>
      <c r="B912" s="200" t="s">
        <v>71</v>
      </c>
      <c r="C912" s="215" t="s">
        <v>546</v>
      </c>
      <c r="D912" s="197" t="s">
        <v>1141</v>
      </c>
      <c r="E912" s="195"/>
      <c r="F912" s="201"/>
      <c r="N912" s="196"/>
      <c r="O912" s="196"/>
      <c r="P912" s="196"/>
      <c r="Q912" s="196"/>
    </row>
    <row r="913" spans="1:17">
      <c r="A913" s="207" t="s">
        <v>1142</v>
      </c>
      <c r="B913" s="200" t="s">
        <v>71</v>
      </c>
      <c r="C913" s="215" t="s">
        <v>546</v>
      </c>
      <c r="D913" s="197" t="s">
        <v>1141</v>
      </c>
      <c r="E913" s="195"/>
      <c r="F913" s="201"/>
      <c r="N913" s="196"/>
      <c r="O913" s="196"/>
      <c r="P913" s="196"/>
      <c r="Q913" s="196"/>
    </row>
    <row r="914" spans="1:17">
      <c r="A914" s="207" t="s">
        <v>1143</v>
      </c>
      <c r="B914" s="200" t="s">
        <v>71</v>
      </c>
      <c r="C914" s="215" t="s">
        <v>546</v>
      </c>
      <c r="D914" s="197" t="s">
        <v>1141</v>
      </c>
      <c r="E914" s="195"/>
      <c r="F914" s="201"/>
      <c r="N914" s="196"/>
      <c r="O914" s="196"/>
      <c r="P914" s="196"/>
      <c r="Q914" s="196"/>
    </row>
    <row r="915" spans="1:17">
      <c r="A915" s="207" t="s">
        <v>1144</v>
      </c>
      <c r="B915" s="200" t="s">
        <v>71</v>
      </c>
      <c r="C915" s="215" t="s">
        <v>546</v>
      </c>
      <c r="D915" s="197" t="s">
        <v>1141</v>
      </c>
      <c r="E915" s="195"/>
      <c r="F915" s="201"/>
      <c r="N915" s="196"/>
      <c r="O915" s="196"/>
      <c r="P915" s="196"/>
      <c r="Q915" s="196"/>
    </row>
    <row r="916" spans="1:17">
      <c r="A916" s="207" t="s">
        <v>1145</v>
      </c>
      <c r="B916" s="200" t="s">
        <v>71</v>
      </c>
      <c r="C916" s="215" t="s">
        <v>546</v>
      </c>
      <c r="D916" s="197" t="s">
        <v>1141</v>
      </c>
      <c r="E916" s="195"/>
      <c r="F916" s="201"/>
      <c r="N916" s="196"/>
      <c r="O916" s="196"/>
      <c r="P916" s="196"/>
      <c r="Q916" s="196"/>
    </row>
    <row r="917" spans="1:17">
      <c r="A917" s="207" t="s">
        <v>1146</v>
      </c>
      <c r="B917" s="200" t="s">
        <v>71</v>
      </c>
      <c r="C917" s="215" t="s">
        <v>546</v>
      </c>
      <c r="D917" s="197" t="s">
        <v>1141</v>
      </c>
      <c r="E917" s="195"/>
      <c r="F917" s="201"/>
      <c r="N917" s="196"/>
      <c r="O917" s="196"/>
      <c r="P917" s="196"/>
      <c r="Q917" s="196"/>
    </row>
    <row r="918" spans="1:17">
      <c r="A918" s="207" t="s">
        <v>1147</v>
      </c>
      <c r="B918" s="200" t="s">
        <v>71</v>
      </c>
      <c r="C918" s="215" t="s">
        <v>546</v>
      </c>
      <c r="D918" s="197" t="s">
        <v>1141</v>
      </c>
      <c r="E918" s="195"/>
      <c r="F918" s="201"/>
      <c r="N918" s="196"/>
      <c r="O918" s="196"/>
      <c r="P918" s="196"/>
      <c r="Q918" s="196"/>
    </row>
    <row r="919" spans="1:17">
      <c r="A919" s="207" t="s">
        <v>1148</v>
      </c>
      <c r="B919" s="200" t="s">
        <v>71</v>
      </c>
      <c r="C919" s="215" t="s">
        <v>546</v>
      </c>
      <c r="D919" s="197" t="s">
        <v>1149</v>
      </c>
      <c r="E919" s="195"/>
      <c r="F919" s="201"/>
      <c r="N919" s="196"/>
      <c r="O919" s="196"/>
      <c r="P919" s="196"/>
      <c r="Q919" s="196"/>
    </row>
    <row r="920" spans="1:17">
      <c r="A920" s="207" t="s">
        <v>1150</v>
      </c>
      <c r="B920" s="200" t="s">
        <v>71</v>
      </c>
      <c r="C920" s="215" t="s">
        <v>546</v>
      </c>
      <c r="D920" s="197" t="s">
        <v>1149</v>
      </c>
      <c r="E920" s="195"/>
      <c r="F920" s="201"/>
      <c r="N920" s="196"/>
      <c r="O920" s="196"/>
      <c r="P920" s="196"/>
      <c r="Q920" s="196"/>
    </row>
    <row r="921" spans="1:17">
      <c r="A921" s="207" t="s">
        <v>1151</v>
      </c>
      <c r="B921" s="200" t="s">
        <v>71</v>
      </c>
      <c r="C921" s="215" t="s">
        <v>546</v>
      </c>
      <c r="D921" s="197" t="s">
        <v>1149</v>
      </c>
      <c r="E921" s="195"/>
      <c r="F921" s="201"/>
      <c r="N921" s="196"/>
      <c r="O921" s="196"/>
      <c r="P921" s="196"/>
      <c r="Q921" s="196"/>
    </row>
    <row r="922" spans="1:17">
      <c r="A922" s="207" t="s">
        <v>1152</v>
      </c>
      <c r="B922" s="200" t="s">
        <v>71</v>
      </c>
      <c r="C922" s="215" t="s">
        <v>546</v>
      </c>
      <c r="D922" s="197" t="s">
        <v>1149</v>
      </c>
      <c r="E922" s="195"/>
      <c r="F922" s="201"/>
      <c r="N922" s="196"/>
      <c r="O922" s="196"/>
      <c r="P922" s="196"/>
      <c r="Q922" s="196"/>
    </row>
    <row r="923" spans="1:17">
      <c r="A923" s="207" t="s">
        <v>1153</v>
      </c>
      <c r="B923" s="200" t="s">
        <v>71</v>
      </c>
      <c r="C923" s="215" t="s">
        <v>546</v>
      </c>
      <c r="D923" s="197" t="s">
        <v>1149</v>
      </c>
      <c r="E923" s="195"/>
      <c r="F923" s="201"/>
      <c r="N923" s="196"/>
      <c r="O923" s="196"/>
      <c r="P923" s="196"/>
      <c r="Q923" s="196"/>
    </row>
    <row r="924" spans="1:17">
      <c r="A924" s="207" t="s">
        <v>1154</v>
      </c>
      <c r="B924" s="200" t="s">
        <v>71</v>
      </c>
      <c r="C924" s="215" t="s">
        <v>546</v>
      </c>
      <c r="D924" s="197" t="s">
        <v>1149</v>
      </c>
      <c r="E924" s="195"/>
      <c r="F924" s="201"/>
      <c r="N924" s="196"/>
      <c r="O924" s="196"/>
      <c r="P924" s="196"/>
      <c r="Q924" s="196"/>
    </row>
    <row r="925" spans="1:17">
      <c r="A925" s="207" t="s">
        <v>1155</v>
      </c>
      <c r="B925" s="200" t="s">
        <v>71</v>
      </c>
      <c r="C925" s="215" t="s">
        <v>546</v>
      </c>
      <c r="D925" s="197" t="s">
        <v>1149</v>
      </c>
      <c r="E925" s="195"/>
      <c r="F925" s="201"/>
      <c r="N925" s="196"/>
      <c r="O925" s="196"/>
      <c r="P925" s="196"/>
      <c r="Q925" s="196"/>
    </row>
    <row r="926" spans="1:17">
      <c r="A926" s="207" t="s">
        <v>1156</v>
      </c>
      <c r="B926" s="200" t="s">
        <v>71</v>
      </c>
      <c r="C926" s="215" t="s">
        <v>546</v>
      </c>
      <c r="D926" s="197" t="s">
        <v>1149</v>
      </c>
      <c r="E926" s="195"/>
      <c r="F926" s="201"/>
      <c r="N926" s="196"/>
      <c r="O926" s="196"/>
      <c r="P926" s="196"/>
      <c r="Q926" s="196"/>
    </row>
    <row r="927" spans="1:17">
      <c r="A927" s="207" t="s">
        <v>1157</v>
      </c>
      <c r="B927" s="200" t="s">
        <v>71</v>
      </c>
      <c r="C927" s="215" t="s">
        <v>546</v>
      </c>
      <c r="D927" s="197" t="s">
        <v>1149</v>
      </c>
      <c r="E927" s="195"/>
      <c r="F927" s="201"/>
      <c r="N927" s="196"/>
      <c r="O927" s="196"/>
      <c r="P927" s="196"/>
      <c r="Q927" s="196"/>
    </row>
    <row r="928" spans="1:17">
      <c r="A928" s="207" t="s">
        <v>1158</v>
      </c>
      <c r="B928" s="200" t="s">
        <v>71</v>
      </c>
      <c r="C928" s="215" t="s">
        <v>546</v>
      </c>
      <c r="D928" s="197" t="s">
        <v>1149</v>
      </c>
      <c r="E928" s="195"/>
      <c r="F928" s="201"/>
      <c r="N928" s="196"/>
      <c r="O928" s="196"/>
      <c r="P928" s="196"/>
      <c r="Q928" s="196"/>
    </row>
    <row r="929" spans="1:17">
      <c r="A929" s="207" t="s">
        <v>1159</v>
      </c>
      <c r="B929" s="200" t="s">
        <v>71</v>
      </c>
      <c r="C929" s="215" t="s">
        <v>546</v>
      </c>
      <c r="D929" s="197" t="s">
        <v>1149</v>
      </c>
      <c r="E929" s="195"/>
      <c r="F929" s="201"/>
      <c r="N929" s="196"/>
      <c r="O929" s="196"/>
      <c r="P929" s="196"/>
      <c r="Q929" s="196"/>
    </row>
    <row r="930" spans="1:17">
      <c r="A930" s="207" t="s">
        <v>1160</v>
      </c>
      <c r="B930" s="200" t="s">
        <v>71</v>
      </c>
      <c r="C930" s="215" t="s">
        <v>546</v>
      </c>
      <c r="D930" s="197" t="s">
        <v>1161</v>
      </c>
      <c r="E930" s="195"/>
      <c r="F930" s="201"/>
      <c r="N930" s="196"/>
      <c r="O930" s="196"/>
      <c r="P930" s="196"/>
      <c r="Q930" s="196"/>
    </row>
    <row r="931" spans="1:17">
      <c r="A931" s="207" t="s">
        <v>1162</v>
      </c>
      <c r="B931" s="200" t="s">
        <v>71</v>
      </c>
      <c r="C931" s="215" t="s">
        <v>546</v>
      </c>
      <c r="D931" s="197" t="s">
        <v>1161</v>
      </c>
      <c r="E931" s="195"/>
      <c r="F931" s="201"/>
      <c r="N931" s="196"/>
      <c r="O931" s="196"/>
      <c r="P931" s="196"/>
      <c r="Q931" s="196"/>
    </row>
    <row r="932" spans="1:17">
      <c r="A932" s="207" t="s">
        <v>1163</v>
      </c>
      <c r="B932" s="200" t="s">
        <v>71</v>
      </c>
      <c r="C932" s="215" t="s">
        <v>546</v>
      </c>
      <c r="D932" s="197" t="s">
        <v>783</v>
      </c>
      <c r="E932" s="195"/>
      <c r="F932" s="201"/>
      <c r="N932" s="196"/>
      <c r="O932" s="196"/>
      <c r="P932" s="196"/>
      <c r="Q932" s="196"/>
    </row>
    <row r="933" spans="1:17">
      <c r="A933" s="207" t="s">
        <v>1165</v>
      </c>
      <c r="B933" s="200" t="s">
        <v>71</v>
      </c>
      <c r="C933" s="215" t="s">
        <v>546</v>
      </c>
      <c r="D933" s="197" t="s">
        <v>1166</v>
      </c>
      <c r="E933" s="195"/>
      <c r="F933" s="201"/>
      <c r="N933" s="196"/>
      <c r="O933" s="196"/>
      <c r="P933" s="196"/>
      <c r="Q933" s="196"/>
    </row>
    <row r="934" spans="1:17">
      <c r="A934" s="207" t="s">
        <v>1167</v>
      </c>
      <c r="B934" s="200" t="s">
        <v>71</v>
      </c>
      <c r="C934" s="215" t="s">
        <v>546</v>
      </c>
      <c r="D934" s="197" t="s">
        <v>1166</v>
      </c>
      <c r="E934" s="195"/>
      <c r="F934" s="201"/>
      <c r="N934" s="196"/>
      <c r="O934" s="196"/>
      <c r="P934" s="196"/>
      <c r="Q934" s="196"/>
    </row>
    <row r="935" spans="1:17">
      <c r="A935" s="207" t="s">
        <v>1168</v>
      </c>
      <c r="B935" s="200" t="s">
        <v>71</v>
      </c>
      <c r="C935" s="215" t="s">
        <v>546</v>
      </c>
      <c r="D935" s="197" t="s">
        <v>1166</v>
      </c>
      <c r="E935" s="195"/>
      <c r="F935" s="201"/>
      <c r="N935" s="196"/>
      <c r="O935" s="196"/>
      <c r="P935" s="196"/>
      <c r="Q935" s="196"/>
    </row>
    <row r="936" spans="1:17">
      <c r="A936" s="207" t="s">
        <v>1169</v>
      </c>
      <c r="B936" s="200" t="s">
        <v>71</v>
      </c>
      <c r="C936" s="215" t="s">
        <v>546</v>
      </c>
      <c r="D936" s="197" t="s">
        <v>1166</v>
      </c>
      <c r="E936" s="195"/>
      <c r="F936" s="201"/>
      <c r="N936" s="196"/>
      <c r="O936" s="196"/>
      <c r="P936" s="196"/>
      <c r="Q936" s="196"/>
    </row>
    <row r="937" spans="1:17">
      <c r="A937" s="34" t="s">
        <v>1170</v>
      </c>
      <c r="B937" s="200" t="s">
        <v>71</v>
      </c>
      <c r="C937" s="215" t="s">
        <v>546</v>
      </c>
      <c r="D937" s="197" t="s">
        <v>796</v>
      </c>
      <c r="E937" s="195"/>
      <c r="F937" s="201"/>
      <c r="N937" s="196"/>
      <c r="O937" s="196"/>
      <c r="P937" s="196"/>
      <c r="Q937" s="196"/>
    </row>
    <row r="938" spans="1:17">
      <c r="A938" s="232" t="s">
        <v>1171</v>
      </c>
      <c r="B938" s="200" t="s">
        <v>71</v>
      </c>
      <c r="C938" s="215" t="s">
        <v>546</v>
      </c>
      <c r="D938" s="197" t="s">
        <v>796</v>
      </c>
      <c r="E938" s="195"/>
      <c r="F938" s="233"/>
      <c r="N938" s="196"/>
      <c r="O938" s="196"/>
      <c r="P938" s="196"/>
      <c r="Q938" s="196"/>
    </row>
    <row r="939" spans="1:17">
      <c r="A939" s="207" t="s">
        <v>1172</v>
      </c>
      <c r="B939" s="200" t="s">
        <v>71</v>
      </c>
      <c r="C939" s="215" t="s">
        <v>546</v>
      </c>
      <c r="D939" s="197" t="s">
        <v>796</v>
      </c>
      <c r="E939" s="195"/>
      <c r="F939" s="201"/>
      <c r="N939" s="196"/>
      <c r="O939" s="196"/>
      <c r="P939" s="196"/>
      <c r="Q939" s="196"/>
    </row>
    <row r="940" spans="1:17">
      <c r="A940" s="207" t="s">
        <v>1173</v>
      </c>
      <c r="B940" s="200" t="s">
        <v>71</v>
      </c>
      <c r="C940" s="215" t="s">
        <v>546</v>
      </c>
      <c r="D940" s="197" t="s">
        <v>796</v>
      </c>
      <c r="E940" s="195"/>
      <c r="F940" s="201"/>
      <c r="N940" s="196"/>
      <c r="O940" s="196"/>
      <c r="P940" s="196"/>
      <c r="Q940" s="196"/>
    </row>
    <row r="941" spans="1:17">
      <c r="A941" s="201" t="s">
        <v>77</v>
      </c>
      <c r="B941" s="201" t="s">
        <v>77</v>
      </c>
      <c r="C941" s="201" t="s">
        <v>77</v>
      </c>
      <c r="D941" s="204"/>
      <c r="E941" s="204"/>
      <c r="F941" s="205"/>
      <c r="N941" s="196"/>
      <c r="O941" s="196"/>
      <c r="P941" s="196"/>
      <c r="Q941" s="196"/>
    </row>
  </sheetData>
  <autoFilter ref="K2:M57">
    <sortState ref="K3:M934">
      <sortCondition ref="L2:L57"/>
    </sortState>
  </autoFilter>
  <dataConsolidate/>
  <phoneticPr fontId="36" type="noConversion"/>
  <dataValidations xWindow="244" yWindow="600" count="1">
    <dataValidation allowBlank="1" showInputMessage="1" showErrorMessage="1" promptTitle="Nama penuh bahagian/sekolah" prompt="Masukkan nama penuh bahagian/sekolah. Sila kepilkan bersama satu salinan 'letterhead' daripada setiap sekolah bagi tujuan pengesahan nama sekolah." sqref="A914:A915 F3:F43 B165:C181 A157:A181 B232 B156 B31:D43 B3:C30 B578:C622 A541:A561 A3:A144 B124:C144 B157:C162 C938 C914:C915 C564:C565 B44:C88 B479:B531 A611:A612 A186:A200 A500:A501 A202:A238 M19 K56:L56 A240:A361 C217:C232 K30:K31 B217:B228 C238:C391 B240:B391"/>
  </dataValidations>
  <pageMargins left="0.7" right="0.7" top="0.75" bottom="0.75" header="0.3" footer="0.3"/>
  <pageSetup paperSize="9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4DBE54F5C93429AEAAD4690BF1D3C" ma:contentTypeVersion="6" ma:contentTypeDescription="Create a new document." ma:contentTypeScope="" ma:versionID="f9c5ce2d04f789fde17f70bdaced0f33">
  <xsd:schema xmlns:xsd="http://www.w3.org/2001/XMLSchema" xmlns:xs="http://www.w3.org/2001/XMLSchema" xmlns:p="http://schemas.microsoft.com/office/2006/metadata/properties" xmlns:ns2="b971b161-1554-4570-a9eb-457a04fce038" xmlns:ns3="510b3241-0b11-4652-a5a8-d7e0c15783bd" targetNamespace="http://schemas.microsoft.com/office/2006/metadata/properties" ma:root="true" ma:fieldsID="1c1b16172e959f923aaf445c7a01792d" ns2:_="" ns3:_="">
    <xsd:import namespace="b971b161-1554-4570-a9eb-457a04fce038"/>
    <xsd:import namespace="510b3241-0b11-4652-a5a8-d7e0c15783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71b161-1554-4570-a9eb-457a04fce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b3241-0b11-4652-a5a8-d7e0c1578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C8059-7DDD-468B-A191-24F47BA54B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B270D-B4F3-4757-B4B9-364D530F2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71b161-1554-4570-a9eb-457a04fce038"/>
    <ds:schemaRef ds:uri="510b3241-0b11-4652-a5a8-d7e0c1578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3984B6-5B33-47DF-AEE1-FF0742CCA28D}">
  <ds:schemaRefs>
    <ds:schemaRef ds:uri="http://purl.org/dc/dcmitype/"/>
    <ds:schemaRef ds:uri="http://schemas.microsoft.com/office/2006/documentManagement/types"/>
    <ds:schemaRef ds:uri="b971b161-1554-4570-a9eb-457a04fce038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10b3241-0b11-4652-a5a8-d7e0c15783b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93</vt:i4>
      </vt:variant>
    </vt:vector>
  </HeadingPairs>
  <TitlesOfParts>
    <vt:vector size="102" baseType="lpstr">
      <vt:lpstr>Data</vt:lpstr>
      <vt:lpstr>XBFA</vt:lpstr>
      <vt:lpstr>NHQ Master</vt:lpstr>
      <vt:lpstr>State Master</vt:lpstr>
      <vt:lpstr>XRFA-a-1</vt:lpstr>
      <vt:lpstr>XRFA-a-2</vt:lpstr>
      <vt:lpstr>XRFA-b</vt:lpstr>
      <vt:lpstr>XRFA-c</vt:lpstr>
      <vt:lpstr>Master</vt:lpstr>
      <vt:lpstr>Alor_Gajah</vt:lpstr>
      <vt:lpstr>Barat_Daya</vt:lpstr>
      <vt:lpstr>Batu_Pahat</vt:lpstr>
      <vt:lpstr>Besut</vt:lpstr>
      <vt:lpstr>Card</vt:lpstr>
      <vt:lpstr>Category</vt:lpstr>
      <vt:lpstr>Cert</vt:lpstr>
      <vt:lpstr>Gender</vt:lpstr>
      <vt:lpstr>Hang_Tuah_Jaya</vt:lpstr>
      <vt:lpstr>Johor</vt:lpstr>
      <vt:lpstr>Johor_Bahru</vt:lpstr>
      <vt:lpstr>Johor_State_Headquarters</vt:lpstr>
      <vt:lpstr>Johor_Tengah</vt:lpstr>
      <vt:lpstr>Kedah</vt:lpstr>
      <vt:lpstr>Kedah_Selatan</vt:lpstr>
      <vt:lpstr>Kedah_State_Headquarters</vt:lpstr>
      <vt:lpstr>Kedah_Tengah</vt:lpstr>
      <vt:lpstr>Kedah_Utara</vt:lpstr>
      <vt:lpstr>Kelantan</vt:lpstr>
      <vt:lpstr>Kelantan_Barat</vt:lpstr>
      <vt:lpstr>Kelantan_Selatan</vt:lpstr>
      <vt:lpstr>Kelantan_State_Headquarters</vt:lpstr>
      <vt:lpstr>Kelantan_Tengah</vt:lpstr>
      <vt:lpstr>Kelantan_Timur</vt:lpstr>
      <vt:lpstr>Kelantan_Utara</vt:lpstr>
      <vt:lpstr>Kemaman</vt:lpstr>
      <vt:lpstr>Kereta_Api</vt:lpstr>
      <vt:lpstr>Kereta_Api_Region</vt:lpstr>
      <vt:lpstr>Kluang</vt:lpstr>
      <vt:lpstr>Kota_Tinggi</vt:lpstr>
      <vt:lpstr>Kuala_Terengganu</vt:lpstr>
      <vt:lpstr>Melaka</vt:lpstr>
      <vt:lpstr>Melaka_State_Headquarters</vt:lpstr>
      <vt:lpstr>Melaka_Tengah</vt:lpstr>
      <vt:lpstr>Muar</vt:lpstr>
      <vt:lpstr>Name_Tag</vt:lpstr>
      <vt:lpstr>National</vt:lpstr>
      <vt:lpstr>National_Headquarters</vt:lpstr>
      <vt:lpstr>Negeri_Sembilan</vt:lpstr>
      <vt:lpstr>Negeri_Sembilan_1</vt:lpstr>
      <vt:lpstr>Negeri_Sembilan_2</vt:lpstr>
      <vt:lpstr>New_Unit</vt:lpstr>
      <vt:lpstr>New_Unit_Application</vt:lpstr>
      <vt:lpstr>NS_State_Headquarters</vt:lpstr>
      <vt:lpstr>Pahang</vt:lpstr>
      <vt:lpstr>Pahang_State_Headquarters</vt:lpstr>
      <vt:lpstr>Pahang_Tengah</vt:lpstr>
      <vt:lpstr>Pahang_Timur</vt:lpstr>
      <vt:lpstr>Pantai_Selangor</vt:lpstr>
      <vt:lpstr>Penalty</vt:lpstr>
      <vt:lpstr>Perak</vt:lpstr>
      <vt:lpstr>Perak_Selatan</vt:lpstr>
      <vt:lpstr>Perak_State_Headquarters</vt:lpstr>
      <vt:lpstr>Perak_Tengah</vt:lpstr>
      <vt:lpstr>Perak_Utara</vt:lpstr>
      <vt:lpstr>Perlis</vt:lpstr>
      <vt:lpstr>Perlis_State_Headquarters</vt:lpstr>
      <vt:lpstr>Pertama</vt:lpstr>
      <vt:lpstr>Pontian</vt:lpstr>
      <vt:lpstr>PPinang_State_Headquarters</vt:lpstr>
      <vt:lpstr>'NHQ Master'!Print_Area</vt:lpstr>
      <vt:lpstr>'State Master'!Print_Area</vt:lpstr>
      <vt:lpstr>'XRFA-a-2'!Print_Area</vt:lpstr>
      <vt:lpstr>'XRFA-b'!Print_Area</vt:lpstr>
      <vt:lpstr>'XRFA-c'!Print_Area</vt:lpstr>
      <vt:lpstr>Pulau_Pinang</vt:lpstr>
      <vt:lpstr>Result</vt:lpstr>
      <vt:lpstr>Sabah</vt:lpstr>
      <vt:lpstr>Sabah_State_Headquarters</vt:lpstr>
      <vt:lpstr>Sarawak</vt:lpstr>
      <vt:lpstr>Sarawak_State_Headquarters</vt:lpstr>
      <vt:lpstr>Seberang_Prai</vt:lpstr>
      <vt:lpstr>Segamat</vt:lpstr>
      <vt:lpstr>Selangor</vt:lpstr>
      <vt:lpstr>Selangor_Barat</vt:lpstr>
      <vt:lpstr>Selangor_Selatan</vt:lpstr>
      <vt:lpstr>Selangor_State_Headquarters</vt:lpstr>
      <vt:lpstr>Selangor_Tengah_Barat_Corps</vt:lpstr>
      <vt:lpstr>Selangor_Tengah_Selatan</vt:lpstr>
      <vt:lpstr>Selangor_Tengah_Utara</vt:lpstr>
      <vt:lpstr>Selangor_Timur</vt:lpstr>
      <vt:lpstr>Selangor_Utara</vt:lpstr>
      <vt:lpstr>Semula</vt:lpstr>
      <vt:lpstr>Shah_Alam</vt:lpstr>
      <vt:lpstr>State</vt:lpstr>
      <vt:lpstr>Tengah</vt:lpstr>
      <vt:lpstr>Terengganu</vt:lpstr>
      <vt:lpstr>Terengganu_State_Headquarters</vt:lpstr>
      <vt:lpstr>Timur</vt:lpstr>
      <vt:lpstr>Timur_Laut</vt:lpstr>
      <vt:lpstr>Type</vt:lpstr>
      <vt:lpstr>Wilayah_Persekutuan</vt:lpstr>
      <vt:lpstr>Wilayah_Persekutuan_Region</vt:lpstr>
    </vt:vector>
  </TitlesOfParts>
  <Company>St. John Ambulans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Hoo, We Tak</dc:creator>
  <cp:lastModifiedBy>Hoo, We Tak</cp:lastModifiedBy>
  <cp:lastPrinted>2015-12-31T09:19:17Z</cp:lastPrinted>
  <dcterms:created xsi:type="dcterms:W3CDTF">2003-01-21T03:12:23Z</dcterms:created>
  <dcterms:modified xsi:type="dcterms:W3CDTF">2018-02-05T07:06:19Z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-1614286605</vt:i4>
  </property>
  <property fmtid="{D5CDD505-2E9C-101B-9397-08002B2CF9AE}" pid="3" name="_EmailSubject">
    <vt:lpwstr>f/a exam form</vt:lpwstr>
  </property>
  <property fmtid="{D5CDD505-2E9C-101B-9397-08002B2CF9AE}" pid="4" name="_AuthorEmail">
    <vt:lpwstr>snchwa@kpshq.net</vt:lpwstr>
  </property>
  <property fmtid="{D5CDD505-2E9C-101B-9397-08002B2CF9AE}" pid="5" name="_AuthorEmailDisplayName">
    <vt:lpwstr>Chwa Siew Ngoh</vt:lpwstr>
  </property>
  <property fmtid="{D5CDD505-2E9C-101B-9397-08002B2CF9AE}" pid="6" name="_ReviewingToolsShownOnce">
    <vt:lpwstr/>
  </property>
  <property fmtid="{D5CDD505-2E9C-101B-9397-08002B2CF9AE}" pid="7" name="ContentTypeId">
    <vt:lpwstr>0x01010045E4DBE54F5C93429AEAAD4690BF1D3C</vt:lpwstr>
  </property>
</Properties>
</file>